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c-bleu.mpm.fr\MPM-DCPGD\Plan Prévention &amp; EC\C - AXES Plan Prévention\Axe 3 - Gaspillage alimentaire\1 - Boite à outils Anti-gaspi\boite a outils v3\"/>
    </mc:Choice>
  </mc:AlternateContent>
  <bookViews>
    <workbookView xWindow="0" yWindow="0" windowWidth="20490" windowHeight="7620" activeTab="4"/>
  </bookViews>
  <sheets>
    <sheet name="Pesées restes et déchets" sheetId="3" r:id="rId1"/>
    <sheet name="Pesées PAINS" sheetId="4" r:id="rId2"/>
    <sheet name="Suivi hebdomadaire GA" sheetId="6" r:id="rId3"/>
    <sheet name="Fiche Synthèse" sheetId="7" r:id="rId4"/>
    <sheet name="Ratios nationaux ADEME" sheetId="8" r:id="rId5"/>
    <sheet name="Option  pesées préparation" sheetId="2" r:id="rId6"/>
  </sheets>
  <definedNames>
    <definedName name="_xlnm.Print_Area" localSheetId="3">'Fiche Synthèse'!$A$1:$D$75</definedName>
    <definedName name="_xlnm.Print_Area" localSheetId="5">'Option  pesées préparation'!$A$1:$I$273</definedName>
    <definedName name="_xlnm.Print_Area" localSheetId="1">'Pesées PAINS'!$A$1:$E$19</definedName>
    <definedName name="_xlnm.Print_Area" localSheetId="0">'Pesées restes et déchets'!$A$1:$G$240</definedName>
    <definedName name="_xlnm.Print_Area" localSheetId="4">'Ratios nationaux ADEME'!$A$1:$S$50</definedName>
    <definedName name="_xlnm.Print_Area" localSheetId="2">'Suivi hebdomadaire GA'!$A$1:$I$64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3" l="1"/>
  <c r="G32" i="3" l="1"/>
  <c r="G31" i="3"/>
  <c r="G30" i="3"/>
  <c r="G29" i="3"/>
  <c r="G28" i="3"/>
  <c r="G27" i="3"/>
  <c r="G26" i="3"/>
  <c r="E239" i="3"/>
  <c r="E238" i="3"/>
  <c r="E237" i="3"/>
  <c r="E236" i="3"/>
  <c r="E235" i="3"/>
  <c r="E234" i="3"/>
  <c r="E225" i="3"/>
  <c r="E224" i="3"/>
  <c r="E223" i="3"/>
  <c r="E222" i="3"/>
  <c r="E221" i="3"/>
  <c r="E220" i="3"/>
  <c r="E211" i="3"/>
  <c r="E210" i="3"/>
  <c r="E209" i="3"/>
  <c r="E208" i="3"/>
  <c r="E207" i="3"/>
  <c r="E206" i="3"/>
  <c r="E197" i="3"/>
  <c r="E196" i="3"/>
  <c r="E195" i="3"/>
  <c r="E194" i="3"/>
  <c r="E193" i="3"/>
  <c r="E192" i="3"/>
  <c r="E183" i="3"/>
  <c r="E182" i="3"/>
  <c r="E181" i="3"/>
  <c r="E180" i="3"/>
  <c r="E179" i="3"/>
  <c r="E178" i="3"/>
  <c r="E169" i="3"/>
  <c r="E168" i="3"/>
  <c r="E167" i="3"/>
  <c r="E166" i="3"/>
  <c r="E165" i="3"/>
  <c r="E164" i="3"/>
  <c r="E155" i="3"/>
  <c r="E154" i="3"/>
  <c r="E153" i="3"/>
  <c r="E152" i="3"/>
  <c r="E151" i="3"/>
  <c r="E150" i="3"/>
  <c r="E141" i="3"/>
  <c r="E140" i="3"/>
  <c r="E139" i="3"/>
  <c r="E138" i="3"/>
  <c r="E137" i="3"/>
  <c r="E136" i="3"/>
  <c r="E127" i="3"/>
  <c r="E126" i="3"/>
  <c r="E125" i="3"/>
  <c r="E124" i="3"/>
  <c r="E123" i="3"/>
  <c r="E122" i="3"/>
  <c r="E113" i="3"/>
  <c r="E112" i="3"/>
  <c r="E111" i="3"/>
  <c r="E110" i="3"/>
  <c r="E109" i="3"/>
  <c r="E108" i="3"/>
  <c r="E98" i="3"/>
  <c r="E97" i="3"/>
  <c r="E96" i="3"/>
  <c r="E95" i="3"/>
  <c r="E94" i="3"/>
  <c r="E93" i="3"/>
  <c r="E90" i="3"/>
  <c r="E82" i="3"/>
  <c r="E81" i="3"/>
  <c r="E80" i="3"/>
  <c r="E79" i="3"/>
  <c r="E78" i="3"/>
  <c r="E77" i="3"/>
  <c r="E74" i="3"/>
  <c r="E66" i="3"/>
  <c r="E65" i="3"/>
  <c r="E64" i="3"/>
  <c r="E63" i="3"/>
  <c r="E62" i="3"/>
  <c r="E61" i="3"/>
  <c r="E58" i="3"/>
  <c r="E50" i="3"/>
  <c r="E49" i="3"/>
  <c r="E48" i="3"/>
  <c r="E47" i="3"/>
  <c r="E46" i="3"/>
  <c r="E45" i="3"/>
  <c r="E42" i="3"/>
  <c r="E17" i="3"/>
  <c r="E18" i="3"/>
  <c r="E19" i="3"/>
  <c r="E20" i="3"/>
  <c r="E21" i="3"/>
  <c r="E22" i="3"/>
  <c r="E14" i="3"/>
  <c r="E16" i="6"/>
  <c r="E28" i="6"/>
  <c r="E40" i="6"/>
  <c r="E52" i="6"/>
  <c r="E64" i="6"/>
  <c r="H21" i="2" l="1"/>
  <c r="H22" i="2"/>
  <c r="H23" i="2"/>
  <c r="H24" i="2"/>
  <c r="H25" i="2"/>
  <c r="H26" i="2"/>
  <c r="H20" i="2"/>
  <c r="H17" i="2"/>
  <c r="H18" i="2"/>
  <c r="H19" i="2"/>
  <c r="G272" i="2" l="1"/>
  <c r="I272" i="2" s="1"/>
  <c r="G271" i="2"/>
  <c r="I271" i="2" s="1"/>
  <c r="G270" i="2"/>
  <c r="I270" i="2" s="1"/>
  <c r="G269" i="2"/>
  <c r="I269" i="2" s="1"/>
  <c r="G268" i="2"/>
  <c r="I268" i="2" s="1"/>
  <c r="G257" i="2"/>
  <c r="I257" i="2" s="1"/>
  <c r="G256" i="2"/>
  <c r="I256" i="2" s="1"/>
  <c r="G255" i="2"/>
  <c r="I255" i="2" s="1"/>
  <c r="G254" i="2"/>
  <c r="I254" i="2" s="1"/>
  <c r="G253" i="2"/>
  <c r="I253" i="2" s="1"/>
  <c r="G242" i="2"/>
  <c r="I242" i="2" s="1"/>
  <c r="G241" i="2"/>
  <c r="I241" i="2" s="1"/>
  <c r="G240" i="2"/>
  <c r="I240" i="2" s="1"/>
  <c r="G239" i="2"/>
  <c r="I239" i="2" s="1"/>
  <c r="G238" i="2"/>
  <c r="I238" i="2" s="1"/>
  <c r="G227" i="2"/>
  <c r="I227" i="2" s="1"/>
  <c r="G226" i="2"/>
  <c r="I226" i="2" s="1"/>
  <c r="G225" i="2"/>
  <c r="I225" i="2" s="1"/>
  <c r="G224" i="2"/>
  <c r="I224" i="2" s="1"/>
  <c r="G223" i="2"/>
  <c r="I223" i="2" s="1"/>
  <c r="G212" i="2"/>
  <c r="I212" i="2" s="1"/>
  <c r="G211" i="2"/>
  <c r="I211" i="2" s="1"/>
  <c r="G210" i="2"/>
  <c r="I210" i="2" s="1"/>
  <c r="G209" i="2"/>
  <c r="I209" i="2" s="1"/>
  <c r="G208" i="2"/>
  <c r="I208" i="2" s="1"/>
  <c r="G197" i="2"/>
  <c r="I197" i="2" s="1"/>
  <c r="G196" i="2"/>
  <c r="I196" i="2" s="1"/>
  <c r="G195" i="2"/>
  <c r="I195" i="2" s="1"/>
  <c r="G194" i="2"/>
  <c r="I194" i="2" s="1"/>
  <c r="G193" i="2"/>
  <c r="I193" i="2" s="1"/>
  <c r="G182" i="2"/>
  <c r="I182" i="2" s="1"/>
  <c r="G181" i="2"/>
  <c r="I181" i="2" s="1"/>
  <c r="G180" i="2"/>
  <c r="I180" i="2" s="1"/>
  <c r="G179" i="2"/>
  <c r="I179" i="2" s="1"/>
  <c r="G178" i="2"/>
  <c r="I178" i="2" s="1"/>
  <c r="G167" i="2"/>
  <c r="I167" i="2" s="1"/>
  <c r="G166" i="2"/>
  <c r="I166" i="2" s="1"/>
  <c r="G165" i="2"/>
  <c r="I165" i="2" s="1"/>
  <c r="G164" i="2"/>
  <c r="I164" i="2" s="1"/>
  <c r="G163" i="2"/>
  <c r="I163" i="2" s="1"/>
  <c r="G152" i="2"/>
  <c r="I152" i="2" s="1"/>
  <c r="G151" i="2"/>
  <c r="I151" i="2" s="1"/>
  <c r="G150" i="2"/>
  <c r="I150" i="2" s="1"/>
  <c r="G149" i="2"/>
  <c r="I149" i="2" s="1"/>
  <c r="G148" i="2"/>
  <c r="I148" i="2" s="1"/>
  <c r="G137" i="2"/>
  <c r="I137" i="2" s="1"/>
  <c r="G136" i="2"/>
  <c r="I136" i="2" s="1"/>
  <c r="G135" i="2"/>
  <c r="I135" i="2" s="1"/>
  <c r="G134" i="2"/>
  <c r="I134" i="2" s="1"/>
  <c r="G133" i="2"/>
  <c r="I133" i="2" s="1"/>
  <c r="G120" i="2"/>
  <c r="I120" i="2" s="1"/>
  <c r="G119" i="2"/>
  <c r="I119" i="2" s="1"/>
  <c r="G118" i="2"/>
  <c r="I118" i="2" s="1"/>
  <c r="G117" i="2"/>
  <c r="I117" i="2" s="1"/>
  <c r="G116" i="2"/>
  <c r="I116" i="2" s="1"/>
  <c r="G110" i="2"/>
  <c r="G101" i="2"/>
  <c r="I101" i="2" s="1"/>
  <c r="G100" i="2"/>
  <c r="I100" i="2" s="1"/>
  <c r="G99" i="2"/>
  <c r="I99" i="2" s="1"/>
  <c r="G98" i="2"/>
  <c r="I98" i="2" s="1"/>
  <c r="G97" i="2"/>
  <c r="I97" i="2" s="1"/>
  <c r="G91" i="2"/>
  <c r="G82" i="2"/>
  <c r="I82" i="2" s="1"/>
  <c r="G81" i="2"/>
  <c r="I81" i="2" s="1"/>
  <c r="G80" i="2"/>
  <c r="I80" i="2" s="1"/>
  <c r="G79" i="2"/>
  <c r="I79" i="2" s="1"/>
  <c r="G78" i="2"/>
  <c r="I78" i="2" s="1"/>
  <c r="G72" i="2"/>
  <c r="G63" i="2"/>
  <c r="I63" i="2" s="1"/>
  <c r="G62" i="2"/>
  <c r="I62" i="2" s="1"/>
  <c r="G61" i="2"/>
  <c r="I61" i="2" s="1"/>
  <c r="G60" i="2"/>
  <c r="I60" i="2" s="1"/>
  <c r="G59" i="2"/>
  <c r="I59" i="2" s="1"/>
  <c r="G53" i="2"/>
  <c r="G34" i="2"/>
  <c r="G41" i="2"/>
  <c r="I41" i="2" s="1"/>
  <c r="G42" i="2"/>
  <c r="I42" i="2" s="1"/>
  <c r="G43" i="2"/>
  <c r="I43" i="2" s="1"/>
  <c r="G44" i="2"/>
  <c r="I44" i="2" s="1"/>
  <c r="G40" i="2"/>
  <c r="I40" i="2" l="1"/>
  <c r="D64" i="6" l="1"/>
  <c r="D52" i="6"/>
  <c r="D40" i="6"/>
  <c r="D28" i="6"/>
  <c r="D16" i="6"/>
  <c r="H64" i="6"/>
  <c r="G64" i="6"/>
  <c r="F64" i="6"/>
  <c r="C64" i="6"/>
  <c r="B64" i="6"/>
  <c r="I63" i="6"/>
  <c r="I62" i="6"/>
  <c r="I61" i="6"/>
  <c r="I60" i="6"/>
  <c r="I59" i="6"/>
  <c r="I64" i="6" s="1"/>
  <c r="H52" i="6"/>
  <c r="G52" i="6"/>
  <c r="F52" i="6"/>
  <c r="C52" i="6"/>
  <c r="B52" i="6"/>
  <c r="I51" i="6"/>
  <c r="I50" i="6"/>
  <c r="I49" i="6"/>
  <c r="I48" i="6"/>
  <c r="I47" i="6"/>
  <c r="H40" i="6"/>
  <c r="G40" i="6"/>
  <c r="F40" i="6"/>
  <c r="C40" i="6"/>
  <c r="B40" i="6"/>
  <c r="I39" i="6"/>
  <c r="I38" i="6"/>
  <c r="I37" i="6"/>
  <c r="I36" i="6"/>
  <c r="I35" i="6"/>
  <c r="H28" i="6"/>
  <c r="G28" i="6"/>
  <c r="F28" i="6"/>
  <c r="C28" i="6"/>
  <c r="B28" i="6"/>
  <c r="I27" i="6"/>
  <c r="I26" i="6"/>
  <c r="I25" i="6"/>
  <c r="I24" i="6"/>
  <c r="I23" i="6"/>
  <c r="F16" i="6"/>
  <c r="G16" i="6"/>
  <c r="H16" i="6"/>
  <c r="B16" i="6"/>
  <c r="C16" i="6"/>
  <c r="I12" i="6"/>
  <c r="I13" i="6"/>
  <c r="I14" i="6"/>
  <c r="I15" i="6"/>
  <c r="I11" i="6"/>
  <c r="I40" i="6" l="1"/>
  <c r="I52" i="6"/>
  <c r="I16" i="6"/>
  <c r="I28" i="6"/>
  <c r="B12" i="7"/>
  <c r="B11" i="7"/>
  <c r="B13" i="7" s="1"/>
  <c r="B17" i="7"/>
  <c r="B18" i="7" l="1"/>
  <c r="B75" i="7" l="1"/>
  <c r="B71" i="7"/>
</calcChain>
</file>

<file path=xl/sharedStrings.xml><?xml version="1.0" encoding="utf-8"?>
<sst xmlns="http://schemas.openxmlformats.org/spreadsheetml/2006/main" count="1080" uniqueCount="152">
  <si>
    <t>Plan de prévention des déchets</t>
  </si>
  <si>
    <t>Lutte contre le gaspillage alimentaire en restauration scolaire</t>
  </si>
  <si>
    <t>En fin de service : 
pesées des préparations entamés et des déchets des convives</t>
  </si>
  <si>
    <t>Objectif :</t>
  </si>
  <si>
    <t xml:space="preserve"> Connaitre le poids total gaspillé en fin de service</t>
  </si>
  <si>
    <t>DATE JOUR 1 : ……………………………..</t>
  </si>
  <si>
    <t>Compléter 1 fiche par jour</t>
  </si>
  <si>
    <r>
      <t xml:space="preserve">QUANTITES RESTANTES EN FIN DE SERVICE
</t>
    </r>
    <r>
      <rPr>
        <b/>
        <sz val="14"/>
        <color theme="1"/>
        <rFont val="Calibri"/>
        <family val="2"/>
        <scheme val="minor"/>
      </rPr>
      <t>A JETER
(plats préparés entamés)</t>
    </r>
  </si>
  <si>
    <r>
      <t xml:space="preserve">QUANTITES DE DECHETS
</t>
    </r>
    <r>
      <rPr>
        <b/>
        <sz val="14"/>
        <color theme="1"/>
        <rFont val="Calibri"/>
        <family val="2"/>
        <scheme val="minor"/>
      </rPr>
      <t>JETEES
(retours plateaux des convives)</t>
    </r>
  </si>
  <si>
    <t>Quantités déchets inévitables
(os, peau de banane, …)</t>
  </si>
  <si>
    <t>Quantités gaspillées</t>
  </si>
  <si>
    <t xml:space="preserve"> (en Kg)</t>
  </si>
  <si>
    <t>(en Kg)</t>
  </si>
  <si>
    <t>(en kg)</t>
  </si>
  <si>
    <t>A</t>
  </si>
  <si>
    <t>B</t>
  </si>
  <si>
    <t>D</t>
  </si>
  <si>
    <t>A+B-D</t>
  </si>
  <si>
    <t>Niveau 1 : Initier la démarche</t>
  </si>
  <si>
    <t>Niveau 2 : pour aller plus loin</t>
  </si>
  <si>
    <t>ENTREE</t>
  </si>
  <si>
    <t>PLAT Accompagnement</t>
  </si>
  <si>
    <t>PLAT Viande/poisson</t>
  </si>
  <si>
    <t>PRODUIT LAITIER</t>
  </si>
  <si>
    <t>DESSERT</t>
  </si>
  <si>
    <t>Total</t>
  </si>
  <si>
    <t>Estimer les déchets inévitables  (à remplir si le menu contient des déchets inévitables)</t>
  </si>
  <si>
    <r>
      <t xml:space="preserve">Déchets inévitables
</t>
    </r>
    <r>
      <rPr>
        <i/>
        <sz val="14"/>
        <color theme="1"/>
        <rFont val="Calibri"/>
        <family val="2"/>
        <scheme val="minor"/>
      </rPr>
      <t>ex : os, noyau, peau (banane, ananas, …)…</t>
    </r>
  </si>
  <si>
    <t>Nom du déchets</t>
  </si>
  <si>
    <t>Poids du déchet inévitable (en kg)</t>
  </si>
  <si>
    <t>Nombre de portions contenant ce déchet en début de service</t>
  </si>
  <si>
    <t>Total (en kg)</t>
  </si>
  <si>
    <t>Os de poulet</t>
  </si>
  <si>
    <t>os cote de porc</t>
  </si>
  <si>
    <t>crustacées, coquillages (portion de 100g)</t>
  </si>
  <si>
    <t>emballages fromages</t>
  </si>
  <si>
    <t>pot yaourt</t>
  </si>
  <si>
    <t>peau de banane, ananas, orange</t>
  </si>
  <si>
    <t>épluchures poire, pommes, kiwi, clémentines</t>
  </si>
  <si>
    <t>peau pomelos</t>
  </si>
  <si>
    <t>ASTUCE gain de temps : Pour éviter de peser les déchets inévitables à chaque repas (leur poids étant généralement peu variable), vous pouvez vous faire une liste et l'utiliser à chaque fois que nécessaire.</t>
  </si>
  <si>
    <t>DATE JOUR 2 : ……………………………..</t>
  </si>
  <si>
    <t>DATE JOUR 3 : ……………………………..</t>
  </si>
  <si>
    <t>DATE JOUR 4 : ……………………………..</t>
  </si>
  <si>
    <t>DATE JOUR 5 : ……………………………..</t>
  </si>
  <si>
    <t>DATE JOUR 6 : ……………………………..</t>
  </si>
  <si>
    <t>DATE JOUR 7 : ……………………………..</t>
  </si>
  <si>
    <t>DATE JOUR 8 : ……………………………..</t>
  </si>
  <si>
    <t>DATE JOUR 9 : ……………………………..</t>
  </si>
  <si>
    <t>DATE JOUR 10 : ……………………………..</t>
  </si>
  <si>
    <t>DATE JOUR 11 : ……………………………..</t>
  </si>
  <si>
    <t>DATE JOUR 12 : ……………………………..</t>
  </si>
  <si>
    <t>DATE JOUR 13 : ……………………………..</t>
  </si>
  <si>
    <t>DATE JOUR 14 : ……………………………..</t>
  </si>
  <si>
    <t>DATE JOUR 15 : ……………………………..</t>
  </si>
  <si>
    <t>FICHE PESEES PAINS</t>
  </si>
  <si>
    <t>Estimer les quantités de pain gaspillées</t>
  </si>
  <si>
    <t>DATE : …………</t>
  </si>
  <si>
    <t>Poids du pain acheté
(en kg)</t>
  </si>
  <si>
    <t>Coût d'achat du pain</t>
  </si>
  <si>
    <t>Poids du pain jeté en fin de service
(en kg)</t>
  </si>
  <si>
    <t>PAIN traditionnel</t>
  </si>
  <si>
    <t>…</t>
  </si>
  <si>
    <t>PAIN Bio</t>
  </si>
  <si>
    <t>Idées pour limiter le gaspillage du pain : 
-
-
-
-</t>
  </si>
  <si>
    <t>Suivi hebdomadaire du gaspillage alimentaire</t>
  </si>
  <si>
    <t>Compléter les cases jaunes
Les cases bleues se calculent automatiquement</t>
  </si>
  <si>
    <t xml:space="preserve">Nom de l'école : </t>
  </si>
  <si>
    <t xml:space="preserve">Date : </t>
  </si>
  <si>
    <t>Gaspillage Alimentaire</t>
  </si>
  <si>
    <t>C</t>
  </si>
  <si>
    <t>Semaine N°</t>
  </si>
  <si>
    <t>Nombre de convives prévisionnel</t>
  </si>
  <si>
    <t>Nombre de convives servis</t>
  </si>
  <si>
    <t>Nombre de repas préparés</t>
  </si>
  <si>
    <t>Poids des déchets inévitables</t>
  </si>
  <si>
    <t>QUANTITES RESTANTES EN FIN DE SERVICE A JETER
(plats préparés entamés)</t>
  </si>
  <si>
    <t>QUANTITES DE DECHETS
JETEES
(retours plateaux des convives)</t>
  </si>
  <si>
    <t>QUANTITE DE PAIN jeté en fin de service</t>
  </si>
  <si>
    <t>Total du gaspillage alimentaire (en kg)</t>
  </si>
  <si>
    <t>en unités</t>
  </si>
  <si>
    <t>en kg</t>
  </si>
  <si>
    <t>= A+B+C-D</t>
  </si>
  <si>
    <t>Lundi</t>
  </si>
  <si>
    <t>Mardi</t>
  </si>
  <si>
    <t>Mercredi</t>
  </si>
  <si>
    <t>Jeudi</t>
  </si>
  <si>
    <t>Vendredi</t>
  </si>
  <si>
    <t>Quantité de pain jeté en fin de service</t>
  </si>
  <si>
    <t>Fiche Synthèse du gaspillage alimentaire sur la période de pesées</t>
  </si>
  <si>
    <t>Période de pesées</t>
  </si>
  <si>
    <t>Durée des pesées (1 semaine / 3 ou 4 semaines / autre)</t>
  </si>
  <si>
    <t>Nombre de jours de pesées</t>
  </si>
  <si>
    <t>Nombre total de repas préparés pendant les pesées</t>
  </si>
  <si>
    <t>Nombre total de convives servis</t>
  </si>
  <si>
    <t>Nombre moyen de convive servi par repas</t>
  </si>
  <si>
    <t>Gaspillage alimentaire</t>
  </si>
  <si>
    <t>Quantité d'aliments gaspillés sur la période de pesées (en kg)</t>
  </si>
  <si>
    <t xml:space="preserve"> (en kg)</t>
  </si>
  <si>
    <t>Gaspillage moyen par convive</t>
  </si>
  <si>
    <t>(en g/convive)</t>
  </si>
  <si>
    <t>Gaspillage maximum</t>
  </si>
  <si>
    <t>Gaspillage minimum</t>
  </si>
  <si>
    <t>Analyse du gaspillage alimentaire par composante</t>
  </si>
  <si>
    <t>Quantités totales gaspillées par composante sur la période de pesées (en kg)</t>
  </si>
  <si>
    <t>PAIN</t>
  </si>
  <si>
    <t>Cout du gaspillage alimentaire pour la période de pesées*</t>
  </si>
  <si>
    <t>Cout moyen du repas (part alimentaire)</t>
  </si>
  <si>
    <t>€/repas</t>
  </si>
  <si>
    <t>Valeur moyenne d'achat des produits alimentaires</t>
  </si>
  <si>
    <t>€/kg</t>
  </si>
  <si>
    <t>* ratio national du cout du gaspillage alimentaire pour 100g : 0,23 €/100g</t>
  </si>
  <si>
    <t>Coût du gaspillage alimentaire par convive</t>
  </si>
  <si>
    <t>€/convive</t>
  </si>
  <si>
    <r>
      <t xml:space="preserve">* méthode de calcul par prix moyen des produits alimentaires
</t>
    </r>
    <r>
      <rPr>
        <i/>
        <sz val="11"/>
        <color theme="1"/>
        <rFont val="Calibri"/>
        <family val="2"/>
        <scheme val="minor"/>
      </rPr>
      <t>quantités gaspillées par convive x valeur moyenne d'achat des produits alimentaires = cout du gaspillage alimentaire par convive</t>
    </r>
  </si>
  <si>
    <t xml:space="preserve">Méthode par ratio** : </t>
  </si>
  <si>
    <t>Cout du gaspillage alimentaire</t>
  </si>
  <si>
    <t>** ratio national du cout du gaspillage alimentaire pour 100g : 0,23 €/100g
étude ADEME Rhone Alpes (2016)</t>
  </si>
  <si>
    <t>Optionnel - PESEES DES PREPARATIONS</t>
  </si>
  <si>
    <t>Objectifs :</t>
  </si>
  <si>
    <t>Estimer les quantités totales préparées</t>
  </si>
  <si>
    <t>Evaluer les montants dépensés</t>
  </si>
  <si>
    <t>Ces deux informations sont ensuite utiles pour calculer le prix moyen d'un kilo de plats préparés.</t>
  </si>
  <si>
    <t>Les pertes financières dues au gaspillage alimentaire pourront alors être estimées.</t>
  </si>
  <si>
    <t>Poids total d'une unité*
(avec contenant**)
(en kg)</t>
  </si>
  <si>
    <t>Tare
(Contenant seul**)
(en kg)</t>
  </si>
  <si>
    <t>Nombre d'unités en début de service</t>
  </si>
  <si>
    <t>Poids total (en kg)
des préparations</t>
  </si>
  <si>
    <t>exemple
10 bacs gastro de 2,5 kg(poids total avec préparation)</t>
  </si>
  <si>
    <t>= 2,500 - 0, 500 x 10 = 20 kg</t>
  </si>
  <si>
    <t>Niveau 1 : initier la démarche</t>
  </si>
  <si>
    <t>Coût total par composante
pour toutes les unités préparées (en €)</t>
  </si>
  <si>
    <t>Prix moyen d'un kg de composante
(en €/kg)</t>
  </si>
  <si>
    <t>= 50 / 20 = 2,5€/kg</t>
  </si>
  <si>
    <t>Menu</t>
  </si>
  <si>
    <r>
      <rPr>
        <b/>
        <sz val="12"/>
        <color theme="1"/>
        <rFont val="Calibri"/>
        <family val="2"/>
        <scheme val="minor"/>
      </rPr>
      <t>* unité :</t>
    </r>
    <r>
      <rPr>
        <sz val="12"/>
        <color theme="1"/>
        <rFont val="Calibri"/>
        <family val="2"/>
        <scheme val="minor"/>
      </rPr>
      <t xml:space="preserve"> selon votre mode de service, une unité peut correspondre à un plat/bac gastronome qui va permettre de servir plusieurs personnes ou à une préparation individuelle</t>
    </r>
  </si>
  <si>
    <r>
      <rPr>
        <b/>
        <sz val="12"/>
        <color theme="1"/>
        <rFont val="Calibri"/>
        <family val="2"/>
        <scheme val="minor"/>
      </rPr>
      <t>** contenant :</t>
    </r>
    <r>
      <rPr>
        <sz val="12"/>
        <color theme="1"/>
        <rFont val="Calibri"/>
        <family val="2"/>
        <scheme val="minor"/>
      </rPr>
      <t xml:space="preserve"> bac gastro, assiette, bol, ramequin, saladier, …</t>
    </r>
  </si>
  <si>
    <t xml:space="preserve">Poids des déchets non comestibles : </t>
  </si>
  <si>
    <t>Quantités déchets inévitables
(os, peau de banane, …)*</t>
  </si>
  <si>
    <t>* Estimer les déchets inévitables  (à remplir si le menu contient des déchets inévitables)</t>
  </si>
  <si>
    <t>moules</t>
  </si>
  <si>
    <t>Poids du déchet inévitable (eng/convives)</t>
  </si>
  <si>
    <t>peau de banane</t>
  </si>
  <si>
    <t>serviettes en papier</t>
  </si>
  <si>
    <r>
      <t xml:space="preserve">Déchets inévitables
</t>
    </r>
    <r>
      <rPr>
        <i/>
        <sz val="14"/>
        <color theme="1"/>
        <rFont val="Calibri"/>
        <family val="2"/>
        <scheme val="minor"/>
      </rPr>
      <t>ex : os, noyau, épluchures, …</t>
    </r>
  </si>
  <si>
    <t>peau moitié d'un pomelos</t>
  </si>
  <si>
    <t>os de poulet / cote de porc</t>
  </si>
  <si>
    <t>repas en maternelle : entre 1,35 € et 1,65 € en fonction de la prestation
repas en élementaire : entre 1,5 et 1,80 € en fonction de la prestation</t>
  </si>
  <si>
    <t xml:space="preserve">Les denrées alimentaires ne représentent qu'1/4 du prix final. </t>
  </si>
  <si>
    <r>
      <t xml:space="preserve">Coût moyen consacré aux denrées alimentaires en restauration collective
</t>
    </r>
    <r>
      <rPr>
        <i/>
        <sz val="11"/>
        <color theme="1"/>
        <rFont val="Calibri"/>
        <family val="2"/>
        <scheme val="minor"/>
      </rPr>
      <t>(source Banques des territoires - décembre 2020)</t>
    </r>
  </si>
  <si>
    <t>ADEME 2021 - "calcul des ratios moyens du gaspillage alimentaire en restauration collective". 
Cet ouvrage est disponible en ligne https://librairie.ademe.fr</t>
  </si>
  <si>
    <t xml:space="preserve">Lorsque vous réalisez votre diagnostic, vous devez séparer la partie non comestible pour obtenir un chiffre précis du gaspillage alimentaire. 
Lorsque ce tri n'est pas possible et que tous les décehts alimentaires sont mélangés, l'ADEME propose des ratios pour estimer la part de gaspillage alimentaire. Ces ratios peuvent être utilisés sur les pesées de restes d'assiettes ou sur les pesées d'assiettes mélangés aux excédents non servis et jetés. 
PS : ces ratios ne s'appliquent pas aux déchets de préparation en cas de cuisine sur 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</si>
</sst>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27" x14ac:knownFonts="1">
    <font>
      <sz val="11"/>
      <color theme="1"/>
      <name val="Calibri"/>
      <family val="2"/>
      <scheme val="minor"/>
    </font>
    <font>
      <b/>
      <sz val="11"/>
      <color theme="1"/>
      <name val="Calibri"/>
      <family val="2"/>
      <scheme val="minor"/>
    </font>
    <font>
      <b/>
      <sz val="25"/>
      <color theme="1"/>
      <name val="Calibri"/>
      <family val="2"/>
      <scheme val="minor"/>
    </font>
    <font>
      <i/>
      <sz val="11"/>
      <color theme="1"/>
      <name val="Calibri"/>
      <family val="2"/>
      <scheme val="minor"/>
    </font>
    <font>
      <sz val="12"/>
      <color theme="1"/>
      <name val="Arial"/>
      <family val="2"/>
    </font>
    <font>
      <b/>
      <sz val="12"/>
      <color theme="1"/>
      <name val="Arial"/>
      <family val="2"/>
    </font>
    <font>
      <b/>
      <sz val="23"/>
      <color rgb="FF5E11A6"/>
      <name val="MV Boli"/>
    </font>
    <font>
      <sz val="10"/>
      <color theme="1"/>
      <name val="Arial"/>
      <family val="2"/>
    </font>
    <font>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i/>
      <sz val="12"/>
      <name val="Calibri"/>
      <family val="2"/>
      <scheme val="minor"/>
    </font>
    <font>
      <b/>
      <sz val="16"/>
      <color theme="4"/>
      <name val="Calibri"/>
      <family val="2"/>
      <scheme val="minor"/>
    </font>
    <font>
      <b/>
      <sz val="16"/>
      <color rgb="FF00B050"/>
      <name val="Calibri"/>
      <family val="2"/>
      <scheme val="minor"/>
    </font>
    <font>
      <b/>
      <sz val="24"/>
      <color theme="1"/>
      <name val="Calibri"/>
      <family val="2"/>
      <scheme val="minor"/>
    </font>
    <font>
      <b/>
      <sz val="22"/>
      <color theme="1"/>
      <name val="Calibri"/>
      <family val="2"/>
      <scheme val="minor"/>
    </font>
    <font>
      <b/>
      <sz val="16"/>
      <color theme="1"/>
      <name val="Calibri"/>
      <family val="2"/>
      <scheme val="minor"/>
    </font>
    <font>
      <b/>
      <sz val="14"/>
      <color rgb="FF00B050"/>
      <name val="Calibri"/>
      <family val="2"/>
      <scheme val="minor"/>
    </font>
    <font>
      <b/>
      <sz val="11"/>
      <color rgb="FF00B050"/>
      <name val="Calibri"/>
      <family val="2"/>
      <scheme val="minor"/>
    </font>
    <font>
      <b/>
      <i/>
      <sz val="10"/>
      <color theme="1"/>
      <name val="Calibri"/>
      <family val="2"/>
      <scheme val="minor"/>
    </font>
    <font>
      <i/>
      <sz val="10"/>
      <color theme="1"/>
      <name val="Calibri"/>
      <family val="2"/>
      <scheme val="minor"/>
    </font>
    <font>
      <b/>
      <sz val="22"/>
      <color rgb="FFFF0000"/>
      <name val="Calibri"/>
      <family val="2"/>
      <scheme val="minor"/>
    </font>
    <font>
      <sz val="11"/>
      <color rgb="FFFF0000"/>
      <name val="Calibri"/>
      <family val="2"/>
      <scheme val="minor"/>
    </font>
    <font>
      <sz val="14"/>
      <name val="Calibri"/>
      <family val="2"/>
      <scheme val="minor"/>
    </font>
    <font>
      <b/>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99">
    <xf numFmtId="0" fontId="0" fillId="0" borderId="0" xfId="0"/>
    <xf numFmtId="0" fontId="0" fillId="0" borderId="0" xfId="0" applyBorder="1"/>
    <xf numFmtId="0" fontId="6" fillId="0" borderId="0" xfId="0" applyFont="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vertical="center" wrapText="1"/>
    </xf>
    <xf numFmtId="0" fontId="4" fillId="0" borderId="0" xfId="0" applyFont="1" applyBorder="1" applyAlignment="1">
      <alignment horizontal="center" vertical="center" wrapText="1"/>
    </xf>
    <xf numFmtId="0" fontId="7" fillId="0" borderId="0" xfId="0" applyFont="1" applyBorder="1" applyAlignment="1">
      <alignment vertical="center"/>
    </xf>
    <xf numFmtId="0" fontId="8" fillId="0" borderId="4" xfId="0" applyFont="1" applyBorder="1" applyAlignment="1">
      <alignment horizontal="left" vertical="center" wrapText="1"/>
    </xf>
    <xf numFmtId="0" fontId="0" fillId="0" borderId="0" xfId="0" applyBorder="1" applyAlignment="1">
      <alignment vertical="center"/>
    </xf>
    <xf numFmtId="0" fontId="10" fillId="0" borderId="0" xfId="0" applyFont="1"/>
    <xf numFmtId="0" fontId="11" fillId="0" borderId="0" xfId="0" applyFont="1"/>
    <xf numFmtId="0" fontId="10"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0" xfId="0" applyFont="1"/>
    <xf numFmtId="0" fontId="10" fillId="0" borderId="0" xfId="0" applyFont="1" applyAlignment="1">
      <alignment vertical="top" wrapText="1"/>
    </xf>
    <xf numFmtId="0" fontId="8" fillId="0" borderId="0" xfId="0" applyFont="1" applyAlignment="1">
      <alignment vertical="center"/>
    </xf>
    <xf numFmtId="0" fontId="11" fillId="3" borderId="1" xfId="0" applyFont="1" applyFill="1" applyBorder="1" applyAlignment="1">
      <alignment horizontal="center" vertical="center" wrapText="1"/>
    </xf>
    <xf numFmtId="0" fontId="10" fillId="3" borderId="1" xfId="0" applyFont="1" applyFill="1" applyBorder="1" applyAlignment="1">
      <alignment vertical="center"/>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0" borderId="0" xfId="0" applyFont="1"/>
    <xf numFmtId="0" fontId="0" fillId="0" borderId="0" xfId="0" applyFont="1"/>
    <xf numFmtId="0" fontId="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2" fillId="0" borderId="0" xfId="0" applyFont="1" applyAlignment="1">
      <alignment vertical="center"/>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24" xfId="0" applyBorder="1" applyAlignment="1">
      <alignment horizontal="center" vertical="center" wrapText="1"/>
    </xf>
    <xf numFmtId="0" fontId="10" fillId="3" borderId="9" xfId="0" applyFont="1" applyFill="1" applyBorder="1" applyAlignment="1">
      <alignment horizontal="center"/>
    </xf>
    <xf numFmtId="0" fontId="1" fillId="3" borderId="0" xfId="0" applyFont="1" applyFill="1" applyBorder="1" applyAlignment="1">
      <alignment horizontal="center" vertical="center" wrapText="1"/>
    </xf>
    <xf numFmtId="6" fontId="3" fillId="5" borderId="0"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0" fontId="3" fillId="0" borderId="8" xfId="0" applyFont="1" applyFill="1" applyBorder="1" applyAlignment="1">
      <alignment horizontal="right" vertical="center" wrapText="1"/>
    </xf>
    <xf numFmtId="0" fontId="19" fillId="3" borderId="8" xfId="0" applyFont="1" applyFill="1" applyBorder="1" applyAlignment="1">
      <alignment horizontal="center" vertical="center"/>
    </xf>
    <xf numFmtId="0" fontId="19" fillId="3" borderId="0" xfId="0" applyFont="1" applyFill="1" applyBorder="1" applyAlignment="1">
      <alignment horizontal="center" vertical="center"/>
    </xf>
    <xf numFmtId="0" fontId="0" fillId="6" borderId="20" xfId="0" applyFill="1" applyBorder="1"/>
    <xf numFmtId="0" fontId="18" fillId="7" borderId="30" xfId="0" applyFont="1" applyFill="1" applyBorder="1" applyAlignment="1">
      <alignment horizontal="left" vertical="center" wrapText="1"/>
    </xf>
    <xf numFmtId="0" fontId="14" fillId="0" borderId="0" xfId="0" applyFont="1" applyAlignment="1" applyProtection="1">
      <alignment vertical="center" wrapText="1"/>
      <protection locked="0"/>
    </xf>
    <xf numFmtId="0" fontId="0" fillId="0" borderId="0" xfId="0" applyProtection="1">
      <protection locked="0"/>
    </xf>
    <xf numFmtId="0" fontId="15" fillId="0" borderId="0" xfId="0" applyFont="1" applyAlignment="1" applyProtection="1">
      <alignment vertical="center"/>
      <protection locked="0"/>
    </xf>
    <xf numFmtId="0" fontId="17" fillId="0" borderId="0" xfId="0" applyFont="1" applyFill="1" applyAlignment="1" applyProtection="1">
      <alignment horizontal="left" vertical="center" wrapText="1"/>
      <protection locked="0"/>
    </xf>
    <xf numFmtId="0" fontId="1" fillId="3" borderId="17"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49" fontId="20" fillId="3" borderId="33" xfId="0" applyNumberFormat="1" applyFont="1" applyFill="1" applyBorder="1" applyAlignment="1">
      <alignment horizontal="center" vertical="center" wrapText="1"/>
    </xf>
    <xf numFmtId="0" fontId="0" fillId="4" borderId="17" xfId="0" applyFill="1" applyBorder="1"/>
    <xf numFmtId="0" fontId="0" fillId="6" borderId="1" xfId="0" applyFill="1" applyBorder="1"/>
    <xf numFmtId="0" fontId="0" fillId="6" borderId="15" xfId="0" applyFill="1" applyBorder="1"/>
    <xf numFmtId="0" fontId="0" fillId="6" borderId="16" xfId="0" applyFill="1" applyBorder="1"/>
    <xf numFmtId="0" fontId="0" fillId="6" borderId="18" xfId="0" applyFill="1" applyBorder="1"/>
    <xf numFmtId="0" fontId="0" fillId="6" borderId="25" xfId="0" applyFill="1" applyBorder="1"/>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0" fillId="6" borderId="0" xfId="0" applyFill="1" applyBorder="1" applyAlignment="1" applyProtection="1">
      <alignment horizontal="center" vertical="center"/>
      <protection locked="0"/>
    </xf>
    <xf numFmtId="0" fontId="11" fillId="4" borderId="0" xfId="0" applyFont="1" applyFill="1" applyBorder="1" applyAlignment="1">
      <alignment horizontal="center" vertical="center"/>
    </xf>
    <xf numFmtId="0" fontId="0" fillId="0" borderId="26" xfId="0" applyBorder="1" applyAlignment="1">
      <alignment horizontal="center" vertical="center" wrapText="1"/>
    </xf>
    <xf numFmtId="0" fontId="0" fillId="6" borderId="3" xfId="0" applyFill="1" applyBorder="1"/>
    <xf numFmtId="0" fontId="11" fillId="4" borderId="1" xfId="0" applyFont="1" applyFill="1" applyBorder="1" applyAlignment="1">
      <alignment horizontal="center" vertical="center"/>
    </xf>
    <xf numFmtId="0" fontId="0" fillId="6" borderId="14" xfId="0" applyFill="1" applyBorder="1"/>
    <xf numFmtId="0" fontId="9" fillId="0" borderId="0" xfId="0" applyFont="1" applyFill="1" applyAlignment="1" applyProtection="1">
      <alignment vertical="center" wrapText="1"/>
      <protection locked="0"/>
    </xf>
    <xf numFmtId="0" fontId="10" fillId="8" borderId="16" xfId="0" applyFont="1" applyFill="1" applyBorder="1" applyAlignment="1">
      <alignment horizontal="center" vertical="center"/>
    </xf>
    <xf numFmtId="0" fontId="10" fillId="8" borderId="1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0" xfId="0" applyFont="1" applyFill="1" applyAlignment="1">
      <alignment horizontal="left" vertical="center"/>
    </xf>
    <xf numFmtId="0" fontId="10" fillId="3" borderId="0" xfId="0" applyFont="1" applyFill="1" applyAlignment="1">
      <alignment horizontal="left" vertical="center"/>
    </xf>
    <xf numFmtId="0" fontId="10" fillId="3" borderId="0" xfId="0" applyFont="1" applyFill="1"/>
    <xf numFmtId="0" fontId="11" fillId="8" borderId="1" xfId="0" applyFont="1" applyFill="1" applyBorder="1" applyAlignment="1">
      <alignment horizontal="center" vertical="center"/>
    </xf>
    <xf numFmtId="0" fontId="0" fillId="4" borderId="0" xfId="0" applyFill="1" applyBorder="1" applyAlignment="1" applyProtection="1">
      <alignment horizontal="center" vertical="center"/>
    </xf>
    <xf numFmtId="0" fontId="0" fillId="4" borderId="1" xfId="0" applyFill="1" applyBorder="1" applyAlignment="1">
      <alignment vertical="center"/>
    </xf>
    <xf numFmtId="0" fontId="0" fillId="6" borderId="1" xfId="0" applyFill="1" applyBorder="1" applyAlignment="1">
      <alignment vertical="center"/>
    </xf>
    <xf numFmtId="0" fontId="11" fillId="6" borderId="31" xfId="0" applyFont="1" applyFill="1" applyBorder="1" applyAlignment="1">
      <alignment horizontal="center" vertical="center" wrapText="1"/>
    </xf>
    <xf numFmtId="0" fontId="11" fillId="4" borderId="29" xfId="0" applyNumberFormat="1" applyFont="1" applyFill="1" applyBorder="1" applyAlignment="1">
      <alignment horizontal="center" vertical="center" wrapText="1"/>
    </xf>
    <xf numFmtId="0" fontId="10" fillId="3" borderId="0" xfId="0" applyFont="1" applyFill="1" applyAlignment="1">
      <alignment vertical="center"/>
    </xf>
    <xf numFmtId="0" fontId="11" fillId="3" borderId="0" xfId="0" applyFont="1" applyFill="1" applyAlignment="1">
      <alignment vertical="center"/>
    </xf>
    <xf numFmtId="0" fontId="22" fillId="0" borderId="0" xfId="0" applyFont="1" applyAlignment="1">
      <alignment vertical="center"/>
    </xf>
    <xf numFmtId="0" fontId="8" fillId="0" borderId="4"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18" fillId="7" borderId="44" xfId="0" applyFont="1" applyFill="1" applyBorder="1" applyAlignment="1">
      <alignment horizontal="left" vertical="center" wrapText="1"/>
    </xf>
    <xf numFmtId="0" fontId="18" fillId="7" borderId="31" xfId="0" applyFont="1" applyFill="1" applyBorder="1" applyAlignment="1">
      <alignment horizontal="left" vertical="center" wrapText="1"/>
    </xf>
    <xf numFmtId="0" fontId="11" fillId="0" borderId="4" xfId="0" applyFont="1" applyBorder="1" applyAlignment="1">
      <alignment horizontal="center" vertical="center"/>
    </xf>
    <xf numFmtId="0" fontId="0" fillId="0" borderId="45" xfId="0" applyBorder="1"/>
    <xf numFmtId="0" fontId="0" fillId="0" borderId="15" xfId="0" applyBorder="1"/>
    <xf numFmtId="0" fontId="11" fillId="10" borderId="1" xfId="0" applyFont="1" applyFill="1" applyBorder="1" applyAlignment="1">
      <alignment vertical="center"/>
    </xf>
    <xf numFmtId="0" fontId="11" fillId="10" borderId="0" xfId="0" applyFont="1" applyFill="1" applyBorder="1" applyAlignment="1">
      <alignment vertical="center"/>
    </xf>
    <xf numFmtId="0" fontId="0" fillId="0" borderId="0" xfId="0" applyAlignment="1" applyProtection="1">
      <protection locked="0"/>
    </xf>
    <xf numFmtId="0" fontId="14" fillId="0" borderId="0" xfId="0" applyFont="1" applyAlignment="1" applyProtection="1">
      <alignment vertical="center"/>
      <protection locked="0"/>
    </xf>
    <xf numFmtId="0" fontId="23" fillId="11" borderId="0" xfId="0" applyFont="1" applyFill="1" applyAlignment="1" applyProtection="1">
      <alignment vertical="center" wrapText="1"/>
      <protection locked="0"/>
    </xf>
    <xf numFmtId="0" fontId="15" fillId="11" borderId="0" xfId="0" applyFont="1" applyFill="1" applyAlignment="1">
      <alignment vertical="center"/>
    </xf>
    <xf numFmtId="0" fontId="0" fillId="11" borderId="0" xfId="0" applyFill="1"/>
    <xf numFmtId="0" fontId="10" fillId="11" borderId="0" xfId="0" applyFont="1" applyFill="1"/>
    <xf numFmtId="0" fontId="11" fillId="11" borderId="0" xfId="0" applyFont="1" applyFill="1"/>
    <xf numFmtId="0" fontId="22" fillId="11" borderId="0" xfId="0" applyFont="1" applyFill="1" applyAlignment="1">
      <alignment vertical="center"/>
    </xf>
    <xf numFmtId="0" fontId="12" fillId="11" borderId="0" xfId="0" applyFont="1" applyFill="1"/>
    <xf numFmtId="0" fontId="1" fillId="11" borderId="0" xfId="0" applyFont="1" applyFill="1" applyBorder="1" applyAlignment="1">
      <alignment horizontal="center" vertical="center"/>
    </xf>
    <xf numFmtId="0" fontId="0" fillId="11" borderId="0" xfId="0" applyFill="1" applyAlignment="1">
      <alignment wrapText="1"/>
    </xf>
    <xf numFmtId="0" fontId="19" fillId="11" borderId="1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8" fillId="11" borderId="0" xfId="0" applyFont="1" applyFill="1" applyAlignment="1">
      <alignment horizontal="center" vertical="center"/>
    </xf>
    <xf numFmtId="0" fontId="18" fillId="7" borderId="22" xfId="0" applyFont="1" applyFill="1" applyBorder="1" applyAlignment="1">
      <alignment horizontal="left" vertical="center" wrapText="1"/>
    </xf>
    <xf numFmtId="0" fontId="8" fillId="12" borderId="40" xfId="0" applyFont="1" applyFill="1" applyBorder="1" applyAlignment="1">
      <alignment horizontal="center" vertical="center"/>
    </xf>
    <xf numFmtId="0" fontId="8" fillId="12" borderId="46" xfId="0" applyFont="1" applyFill="1" applyBorder="1" applyAlignment="1">
      <alignment horizontal="center" vertical="center"/>
    </xf>
    <xf numFmtId="0" fontId="8" fillId="12" borderId="47" xfId="0" applyFont="1" applyFill="1" applyBorder="1" applyAlignment="1">
      <alignment horizontal="center" vertical="center"/>
    </xf>
    <xf numFmtId="0" fontId="11" fillId="0" borderId="14" xfId="0" applyFont="1" applyBorder="1" applyAlignment="1">
      <alignment horizontal="center" vertical="center" wrapText="1"/>
    </xf>
    <xf numFmtId="0" fontId="0" fillId="0" borderId="27" xfId="0" applyBorder="1"/>
    <xf numFmtId="0" fontId="8" fillId="12" borderId="36"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31" xfId="0" applyFont="1" applyFill="1" applyBorder="1" applyAlignment="1">
      <alignment horizontal="center" vertical="center"/>
    </xf>
    <xf numFmtId="0" fontId="0" fillId="8" borderId="44" xfId="0" applyFill="1" applyBorder="1"/>
    <xf numFmtId="0" fontId="20" fillId="11" borderId="0" xfId="0" applyFont="1" applyFill="1" applyAlignment="1">
      <alignment horizontal="center" vertical="center"/>
    </xf>
    <xf numFmtId="0" fontId="21" fillId="11" borderId="0" xfId="0" applyFont="1" applyFill="1" applyAlignment="1" applyProtection="1">
      <alignment horizontal="left" vertical="center" wrapText="1"/>
      <protection locked="0"/>
    </xf>
    <xf numFmtId="0" fontId="24" fillId="6" borderId="1" xfId="0" applyFont="1" applyFill="1" applyBorder="1" applyAlignment="1" applyProtection="1">
      <alignment horizontal="center" vertical="center"/>
      <protection locked="0"/>
    </xf>
    <xf numFmtId="0" fontId="1" fillId="4" borderId="40" xfId="0" applyFont="1" applyFill="1" applyBorder="1" applyAlignment="1" applyProtection="1">
      <alignment horizontal="center" vertical="center"/>
    </xf>
    <xf numFmtId="0" fontId="1" fillId="4" borderId="41" xfId="0" applyFont="1" applyFill="1" applyBorder="1" applyAlignment="1" applyProtection="1">
      <alignment horizontal="center" vertical="center"/>
    </xf>
    <xf numFmtId="0" fontId="10" fillId="0" borderId="2" xfId="0" applyFont="1" applyBorder="1" applyAlignment="1">
      <alignment vertical="center"/>
    </xf>
    <xf numFmtId="0" fontId="19" fillId="11" borderId="0" xfId="0" applyFont="1" applyFill="1" applyAlignment="1">
      <alignment horizontal="center" vertical="center"/>
    </xf>
    <xf numFmtId="0" fontId="10" fillId="11" borderId="0" xfId="0" applyFont="1" applyFill="1" applyAlignment="1">
      <alignment vertical="center"/>
    </xf>
    <xf numFmtId="0" fontId="0" fillId="6" borderId="0" xfId="0" applyFill="1" applyBorder="1"/>
    <xf numFmtId="0" fontId="0" fillId="0" borderId="52" xfId="0" applyBorder="1" applyAlignment="1">
      <alignment horizontal="center" vertical="center" wrapText="1"/>
    </xf>
    <xf numFmtId="0" fontId="1" fillId="3" borderId="53" xfId="0" applyFont="1" applyFill="1" applyBorder="1" applyAlignment="1">
      <alignment horizontal="center" vertical="center" wrapText="1"/>
    </xf>
    <xf numFmtId="0" fontId="11" fillId="10" borderId="16" xfId="0" applyFont="1" applyFill="1" applyBorder="1" applyAlignment="1">
      <alignment vertical="center"/>
    </xf>
    <xf numFmtId="0" fontId="11" fillId="10" borderId="10" xfId="0" applyFont="1" applyFill="1" applyBorder="1" applyAlignment="1">
      <alignment vertical="center"/>
    </xf>
    <xf numFmtId="0" fontId="11" fillId="4" borderId="20" xfId="0" applyFont="1" applyFill="1" applyBorder="1" applyAlignment="1">
      <alignment horizontal="center" vertical="center"/>
    </xf>
    <xf numFmtId="0" fontId="18" fillId="4" borderId="19" xfId="0" applyFont="1" applyFill="1" applyBorder="1" applyAlignment="1">
      <alignment horizontal="center" vertical="center"/>
    </xf>
    <xf numFmtId="0" fontId="0" fillId="0" borderId="15" xfId="0" applyBorder="1" applyAlignment="1">
      <alignment horizontal="center" vertical="center" wrapText="1"/>
    </xf>
    <xf numFmtId="0" fontId="11" fillId="4" borderId="25" xfId="0" applyFont="1" applyFill="1" applyBorder="1" applyAlignment="1">
      <alignment horizontal="center" vertical="center"/>
    </xf>
    <xf numFmtId="0" fontId="0" fillId="0" borderId="54" xfId="0" applyBorder="1" applyAlignment="1">
      <alignment horizontal="center" vertical="center" wrapText="1"/>
    </xf>
    <xf numFmtId="0" fontId="0" fillId="6" borderId="26" xfId="0" applyFill="1" applyBorder="1"/>
    <xf numFmtId="0" fontId="11" fillId="4" borderId="39" xfId="0" applyFont="1" applyFill="1" applyBorder="1" applyAlignment="1">
      <alignment horizontal="center" vertical="center"/>
    </xf>
    <xf numFmtId="0" fontId="0" fillId="0" borderId="46" xfId="0" applyBorder="1" applyAlignment="1">
      <alignment horizontal="center" vertical="center" wrapText="1"/>
    </xf>
    <xf numFmtId="0" fontId="0" fillId="6" borderId="47" xfId="0" applyFill="1" applyBorder="1"/>
    <xf numFmtId="0" fontId="0" fillId="6" borderId="36" xfId="0" applyFill="1" applyBorder="1"/>
    <xf numFmtId="0" fontId="11" fillId="4" borderId="48" xfId="0" applyFont="1" applyFill="1" applyBorder="1" applyAlignment="1">
      <alignment horizontal="center" vertical="center"/>
    </xf>
    <xf numFmtId="0" fontId="0" fillId="0" borderId="0" xfId="0" applyAlignment="1">
      <alignment horizontal="center" wrapText="1"/>
    </xf>
    <xf numFmtId="0" fontId="10" fillId="8" borderId="35" xfId="0" applyFont="1" applyFill="1" applyBorder="1" applyAlignment="1">
      <alignment horizontal="center" vertical="center"/>
    </xf>
    <xf numFmtId="0" fontId="10" fillId="8" borderId="43" xfId="0" applyFont="1" applyFill="1" applyBorder="1" applyAlignment="1">
      <alignment horizontal="center" vertical="center"/>
    </xf>
    <xf numFmtId="0" fontId="2" fillId="8" borderId="0" xfId="0" applyFont="1" applyFill="1" applyBorder="1" applyAlignment="1">
      <alignment horizontal="center" vertical="center"/>
    </xf>
    <xf numFmtId="0" fontId="0" fillId="0" borderId="14" xfId="0" applyBorder="1" applyAlignment="1">
      <alignment horizontal="center" vertical="center" wrapText="1"/>
    </xf>
    <xf numFmtId="0" fontId="8" fillId="0" borderId="0" xfId="0" applyFont="1" applyAlignment="1">
      <alignment vertical="center" wrapText="1"/>
    </xf>
    <xf numFmtId="0" fontId="3" fillId="0" borderId="0" xfId="0" applyFont="1" applyAlignment="1">
      <alignment horizontal="left"/>
    </xf>
    <xf numFmtId="0" fontId="15" fillId="0" borderId="0" xfId="0" applyFont="1" applyAlignment="1">
      <alignment horizontal="center" vertical="center"/>
    </xf>
    <xf numFmtId="0" fontId="11" fillId="2" borderId="0" xfId="0" applyFont="1" applyFill="1" applyBorder="1" applyAlignment="1">
      <alignment horizontal="center" vertical="center" wrapText="1"/>
    </xf>
    <xf numFmtId="0" fontId="14" fillId="11" borderId="0" xfId="0" applyFont="1" applyFill="1" applyAlignment="1">
      <alignment horizontal="center" vertical="center" wrapText="1"/>
    </xf>
    <xf numFmtId="0" fontId="15" fillId="11" borderId="0" xfId="0" applyFont="1" applyFill="1" applyAlignment="1">
      <alignment horizontal="center" vertical="center"/>
    </xf>
    <xf numFmtId="0" fontId="18" fillId="8" borderId="21" xfId="0" applyFont="1" applyFill="1" applyBorder="1" applyAlignment="1">
      <alignment horizontal="left" vertical="center" wrapText="1"/>
    </xf>
    <xf numFmtId="0" fontId="18" fillId="8" borderId="22"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0" fillId="0" borderId="0" xfId="0" applyAlignment="1">
      <alignment horizontal="center" wrapText="1"/>
    </xf>
    <xf numFmtId="0" fontId="11" fillId="9" borderId="0" xfId="0" applyFont="1" applyFill="1" applyBorder="1" applyAlignment="1">
      <alignment horizontal="left" vertical="center"/>
    </xf>
    <xf numFmtId="0" fontId="11" fillId="2" borderId="13"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0" fillId="8" borderId="35"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43" xfId="0" applyFont="1" applyFill="1" applyBorder="1" applyAlignment="1">
      <alignment horizontal="center" vertical="center"/>
    </xf>
    <xf numFmtId="0" fontId="10" fillId="8" borderId="35"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3" fillId="0" borderId="13" xfId="0" applyFont="1" applyBorder="1" applyAlignment="1">
      <alignment horizontal="center" vertical="center" wrapText="1"/>
    </xf>
    <xf numFmtId="0" fontId="16" fillId="8" borderId="0" xfId="0" applyFont="1" applyFill="1" applyAlignment="1">
      <alignment horizontal="center" vertical="center" wrapText="1"/>
    </xf>
    <xf numFmtId="0" fontId="2" fillId="8" borderId="8" xfId="0" applyFont="1" applyFill="1" applyBorder="1" applyAlignment="1">
      <alignment horizontal="center" vertical="center"/>
    </xf>
    <xf numFmtId="0" fontId="2" fillId="8" borderId="0" xfId="0" applyFont="1" applyFill="1" applyBorder="1" applyAlignment="1">
      <alignment horizontal="center" vertical="center"/>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6" fillId="8" borderId="0" xfId="0" applyFont="1" applyFill="1" applyAlignment="1">
      <alignment horizontal="left"/>
    </xf>
    <xf numFmtId="0" fontId="0" fillId="11" borderId="0" xfId="0" applyFill="1" applyAlignment="1">
      <alignment horizontal="center"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10" borderId="14" xfId="0"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21" fillId="0" borderId="0" xfId="0" applyFont="1" applyFill="1" applyAlignment="1" applyProtection="1">
      <alignment horizontal="left" vertical="center" wrapText="1"/>
      <protection locked="0"/>
    </xf>
    <xf numFmtId="0" fontId="11" fillId="10" borderId="49" xfId="0" applyFont="1" applyFill="1" applyBorder="1" applyAlignment="1">
      <alignment horizontal="center" vertical="center" wrapText="1"/>
    </xf>
    <xf numFmtId="0" fontId="11" fillId="10" borderId="42"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38" xfId="0" applyBorder="1" applyAlignment="1">
      <alignment horizontal="center" vertical="center" wrapText="1"/>
    </xf>
    <xf numFmtId="0" fontId="0" fillId="5" borderId="0" xfId="0" applyFill="1" applyBorder="1" applyAlignment="1" applyProtection="1">
      <alignment horizontal="left" vertical="center"/>
      <protection locked="0"/>
    </xf>
    <xf numFmtId="0" fontId="8" fillId="0" borderId="0" xfId="0" applyFont="1" applyAlignment="1">
      <alignment vertical="center" wrapText="1"/>
    </xf>
    <xf numFmtId="0" fontId="3" fillId="0" borderId="0" xfId="0" applyFont="1" applyAlignment="1">
      <alignment horizontal="left"/>
    </xf>
    <xf numFmtId="0" fontId="1" fillId="0" borderId="0" xfId="0" applyFont="1" applyFill="1" applyBorder="1" applyAlignment="1">
      <alignment horizontal="center" vertical="center"/>
    </xf>
    <xf numFmtId="0" fontId="3" fillId="5" borderId="1" xfId="0" applyFont="1" applyFill="1" applyBorder="1" applyAlignment="1">
      <alignment horizontal="righ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1" fillId="8" borderId="21" xfId="0" applyFont="1" applyFill="1" applyBorder="1" applyAlignment="1">
      <alignment horizontal="left" vertical="center" wrapText="1"/>
    </xf>
    <xf numFmtId="0" fontId="11" fillId="8" borderId="22" xfId="0" applyFont="1" applyFill="1" applyBorder="1" applyAlignment="1">
      <alignment horizontal="left" vertical="center" wrapText="1"/>
    </xf>
    <xf numFmtId="0" fontId="11" fillId="8" borderId="2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7" borderId="21" xfId="0" applyFont="1" applyFill="1" applyBorder="1" applyAlignment="1">
      <alignment horizontal="left" vertical="center" wrapText="1"/>
    </xf>
    <xf numFmtId="0" fontId="11" fillId="7" borderId="28"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0" fillId="8"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11" borderId="0" xfId="0" applyFill="1" applyAlignment="1" applyProtection="1">
      <alignment vertical="center" wrapText="1"/>
      <protection locked="0"/>
    </xf>
    <xf numFmtId="0" fontId="0" fillId="0" borderId="0" xfId="0" applyAlignment="1"/>
    <xf numFmtId="0" fontId="0" fillId="0" borderId="0" xfId="0" applyAlignment="1" applyProtection="1">
      <alignment vertical="center" wrapText="1"/>
      <protection locked="0"/>
    </xf>
    <xf numFmtId="0" fontId="0" fillId="0" borderId="0" xfId="0" applyAlignment="1">
      <alignment vertical="center"/>
    </xf>
    <xf numFmtId="0" fontId="14" fillId="11" borderId="5" xfId="0" applyFont="1" applyFill="1" applyBorder="1" applyAlignment="1" applyProtection="1">
      <alignment horizontal="center" vertical="center"/>
      <protection locked="0"/>
    </xf>
    <xf numFmtId="0" fontId="14" fillId="11" borderId="6" xfId="0" applyFont="1" applyFill="1" applyBorder="1" applyAlignment="1" applyProtection="1">
      <alignment horizontal="center" vertical="center"/>
      <protection locked="0"/>
    </xf>
    <xf numFmtId="0" fontId="14" fillId="11" borderId="6" xfId="0" applyFont="1" applyFill="1" applyBorder="1" applyAlignment="1" applyProtection="1">
      <alignment vertical="center"/>
      <protection locked="0"/>
    </xf>
    <xf numFmtId="0" fontId="14" fillId="11" borderId="7" xfId="0" applyFont="1" applyFill="1" applyBorder="1" applyAlignment="1" applyProtection="1">
      <alignment vertical="center"/>
      <protection locked="0"/>
    </xf>
    <xf numFmtId="0" fontId="15" fillId="11" borderId="8" xfId="0" applyFont="1" applyFill="1" applyBorder="1" applyAlignment="1" applyProtection="1">
      <alignment horizontal="center" vertical="center"/>
      <protection locked="0"/>
    </xf>
    <xf numFmtId="0" fontId="15" fillId="11" borderId="0" xfId="0" applyFont="1" applyFill="1" applyBorder="1" applyAlignment="1" applyProtection="1">
      <alignment horizontal="center" vertical="center"/>
      <protection locked="0"/>
    </xf>
    <xf numFmtId="0" fontId="15" fillId="11" borderId="0" xfId="0" applyFont="1" applyFill="1" applyBorder="1" applyAlignment="1" applyProtection="1">
      <alignment vertical="center"/>
      <protection locked="0"/>
    </xf>
    <xf numFmtId="0" fontId="15" fillId="11" borderId="9" xfId="0" applyFont="1" applyFill="1" applyBorder="1" applyAlignment="1" applyProtection="1">
      <alignment vertical="center"/>
      <protection locked="0"/>
    </xf>
    <xf numFmtId="0" fontId="0" fillId="11" borderId="8" xfId="0" applyFill="1" applyBorder="1" applyAlignment="1" applyProtection="1">
      <alignment wrapText="1"/>
      <protection locked="0"/>
    </xf>
    <xf numFmtId="0" fontId="0" fillId="11" borderId="0" xfId="0" applyFill="1" applyBorder="1" applyAlignment="1" applyProtection="1">
      <protection locked="0"/>
    </xf>
    <xf numFmtId="0" fontId="0" fillId="11" borderId="9" xfId="0" applyFill="1" applyBorder="1" applyAlignment="1" applyProtection="1">
      <protection locked="0"/>
    </xf>
    <xf numFmtId="0" fontId="17" fillId="8" borderId="8"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wrapText="1"/>
      <protection locked="0"/>
    </xf>
    <xf numFmtId="0" fontId="17" fillId="8" borderId="9" xfId="0" applyFont="1" applyFill="1" applyBorder="1" applyAlignment="1" applyProtection="1">
      <alignment horizontal="center" vertical="center" wrapText="1"/>
      <protection locked="0"/>
    </xf>
    <xf numFmtId="0" fontId="21" fillId="11" borderId="8" xfId="0" applyFont="1" applyFill="1" applyBorder="1" applyAlignment="1" applyProtection="1">
      <alignment horizontal="left" vertical="center" wrapText="1"/>
      <protection locked="0"/>
    </xf>
    <xf numFmtId="0" fontId="17" fillId="11" borderId="0" xfId="0" applyFont="1" applyFill="1" applyBorder="1" applyAlignment="1" applyProtection="1">
      <alignment horizontal="left" vertical="center" wrapText="1"/>
      <protection locked="0"/>
    </xf>
    <xf numFmtId="0" fontId="17" fillId="11" borderId="9" xfId="0" applyFont="1" applyFill="1"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11" borderId="0" xfId="0" applyFill="1" applyBorder="1" applyProtection="1">
      <protection locked="0"/>
    </xf>
    <xf numFmtId="0" fontId="0" fillId="11" borderId="9" xfId="0" applyFill="1" applyBorder="1" applyProtection="1">
      <protection locked="0"/>
    </xf>
    <xf numFmtId="0" fontId="0" fillId="5" borderId="8" xfId="0" applyFill="1" applyBorder="1" applyAlignment="1" applyProtection="1">
      <alignment horizontal="left" vertical="center"/>
      <protection locked="0"/>
    </xf>
    <xf numFmtId="0" fontId="0" fillId="11" borderId="8" xfId="0" applyFill="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3" fillId="11"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0" xfId="0" applyBorder="1" applyProtection="1">
      <protection locked="0"/>
    </xf>
    <xf numFmtId="0" fontId="9" fillId="5" borderId="8" xfId="0" applyFont="1" applyFill="1" applyBorder="1" applyAlignment="1" applyProtection="1">
      <alignment horizontal="left" vertical="center" wrapText="1"/>
      <protection locked="0"/>
    </xf>
    <xf numFmtId="0" fontId="9" fillId="5" borderId="0" xfId="0" applyFont="1" applyFill="1" applyBorder="1" applyAlignment="1" applyProtection="1">
      <alignment horizontal="left" vertical="center" wrapText="1"/>
      <protection locked="0"/>
    </xf>
    <xf numFmtId="0" fontId="9" fillId="11" borderId="0" xfId="0" applyFont="1" applyFill="1" applyBorder="1" applyAlignment="1" applyProtection="1">
      <alignment vertical="center" wrapText="1"/>
      <protection locked="0"/>
    </xf>
    <xf numFmtId="0" fontId="9" fillId="11" borderId="9" xfId="0" applyFont="1" applyFill="1" applyBorder="1" applyAlignment="1" applyProtection="1">
      <alignment vertical="center" wrapText="1"/>
      <protection locked="0"/>
    </xf>
    <xf numFmtId="0" fontId="0" fillId="11" borderId="8" xfId="0" applyFill="1" applyBorder="1" applyAlignment="1" applyProtection="1">
      <alignment vertical="center"/>
      <protection locked="0"/>
    </xf>
    <xf numFmtId="0" fontId="1" fillId="11" borderId="8" xfId="0" applyFont="1" applyFill="1" applyBorder="1" applyAlignment="1" applyProtection="1">
      <alignment vertical="center" wrapText="1"/>
      <protection locked="0"/>
    </xf>
    <xf numFmtId="0" fontId="0" fillId="11" borderId="0" xfId="0" applyFill="1" applyBorder="1" applyAlignment="1" applyProtection="1">
      <alignment vertical="center"/>
      <protection locked="0"/>
    </xf>
    <xf numFmtId="0" fontId="0" fillId="6" borderId="0" xfId="0" applyFill="1" applyBorder="1" applyProtection="1">
      <protection locked="0"/>
    </xf>
    <xf numFmtId="0" fontId="0" fillId="11" borderId="0" xfId="0" applyFill="1" applyBorder="1" applyAlignment="1" applyProtection="1">
      <alignment horizontal="center" vertical="center"/>
    </xf>
    <xf numFmtId="0" fontId="1" fillId="5" borderId="8" xfId="0" applyFont="1" applyFill="1" applyBorder="1" applyAlignment="1" applyProtection="1">
      <alignment vertical="center"/>
      <protection locked="0"/>
    </xf>
    <xf numFmtId="0" fontId="0" fillId="5" borderId="0" xfId="0" applyFill="1" applyBorder="1" applyProtection="1">
      <protection locked="0"/>
    </xf>
    <xf numFmtId="0" fontId="0" fillId="11" borderId="8" xfId="0" applyFill="1" applyBorder="1" applyProtection="1">
      <protection locked="0"/>
    </xf>
    <xf numFmtId="0" fontId="1" fillId="5" borderId="8"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8" fillId="5" borderId="16" xfId="0" applyFont="1" applyFill="1" applyBorder="1" applyAlignment="1">
      <alignment horizontal="center" vertical="center"/>
    </xf>
    <xf numFmtId="0" fontId="8" fillId="5" borderId="16" xfId="0" applyFont="1" applyFill="1" applyBorder="1" applyAlignment="1">
      <alignment horizontal="center" vertical="center" wrapText="1"/>
    </xf>
    <xf numFmtId="0" fontId="9" fillId="8" borderId="8" xfId="0" applyFont="1" applyFill="1" applyBorder="1" applyAlignment="1" applyProtection="1">
      <alignment horizontal="left" vertical="center" wrapText="1"/>
      <protection locked="0"/>
    </xf>
    <xf numFmtId="0" fontId="9" fillId="8" borderId="0" xfId="0" applyFont="1" applyFill="1" applyBorder="1" applyAlignment="1" applyProtection="1">
      <alignment horizontal="left" vertical="center" wrapText="1"/>
      <protection locked="0"/>
    </xf>
    <xf numFmtId="0" fontId="0" fillId="0" borderId="8" xfId="0" applyBorder="1" applyProtection="1">
      <protection locked="0"/>
    </xf>
    <xf numFmtId="0" fontId="1" fillId="11" borderId="8" xfId="0" applyFont="1" applyFill="1" applyBorder="1" applyProtection="1">
      <protection locked="0"/>
    </xf>
    <xf numFmtId="0" fontId="26" fillId="12" borderId="0" xfId="0" applyFont="1" applyFill="1" applyBorder="1" applyProtection="1">
      <protection locked="0"/>
    </xf>
    <xf numFmtId="0" fontId="0" fillId="11" borderId="8" xfId="0" applyFill="1" applyBorder="1" applyAlignment="1" applyProtection="1">
      <alignment horizontal="left" vertical="center" wrapText="1"/>
      <protection locked="0"/>
    </xf>
    <xf numFmtId="0" fontId="0" fillId="11" borderId="0" xfId="0" applyFill="1" applyBorder="1" applyAlignment="1" applyProtection="1">
      <alignment horizontal="left" vertical="center" wrapText="1"/>
      <protection locked="0"/>
    </xf>
    <xf numFmtId="0" fontId="0" fillId="11" borderId="9" xfId="0" applyFill="1" applyBorder="1" applyAlignment="1" applyProtection="1">
      <alignment horizontal="left" vertical="center" wrapText="1"/>
      <protection locked="0"/>
    </xf>
    <xf numFmtId="0" fontId="3" fillId="11" borderId="8" xfId="0" applyFont="1" applyFill="1" applyBorder="1" applyProtection="1">
      <protection locked="0"/>
    </xf>
    <xf numFmtId="0" fontId="1" fillId="11" borderId="10" xfId="0" applyFont="1" applyFill="1" applyBorder="1" applyProtection="1">
      <protection locked="0"/>
    </xf>
    <xf numFmtId="0" fontId="1" fillId="4" borderId="11" xfId="0" applyFont="1" applyFill="1" applyBorder="1" applyAlignment="1" applyProtection="1">
      <alignment vertical="center"/>
      <protection locked="0"/>
    </xf>
    <xf numFmtId="0" fontId="0" fillId="11" borderId="11" xfId="0" applyFill="1" applyBorder="1" applyAlignment="1" applyProtection="1">
      <alignment vertical="center"/>
      <protection locked="0"/>
    </xf>
    <xf numFmtId="0" fontId="0" fillId="11" borderId="12" xfId="0" applyFill="1" applyBorder="1" applyProtection="1">
      <protection locked="0"/>
    </xf>
    <xf numFmtId="0" fontId="1" fillId="0" borderId="0" xfId="0" applyFont="1" applyAlignment="1" applyProtection="1">
      <alignment horizontal="left" wrapText="1"/>
      <protection locked="0"/>
    </xf>
    <xf numFmtId="0" fontId="8" fillId="0" borderId="0" xfId="0" applyFont="1" applyBorder="1" applyAlignment="1">
      <alignment horizontal="left" vertical="center" wrapText="1"/>
    </xf>
    <xf numFmtId="0" fontId="0" fillId="0" borderId="7" xfId="0" applyBorder="1"/>
    <xf numFmtId="0" fontId="0" fillId="0" borderId="8" xfId="0" applyBorder="1"/>
    <xf numFmtId="0" fontId="0" fillId="0" borderId="9" xfId="0" applyBorder="1"/>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1" fillId="0" borderId="8" xfId="0" applyFont="1" applyBorder="1"/>
    <xf numFmtId="0" fontId="0" fillId="0" borderId="10" xfId="0" applyBorder="1"/>
    <xf numFmtId="0" fontId="0" fillId="0" borderId="11" xfId="0" applyBorder="1"/>
    <xf numFmtId="0" fontId="0" fillId="0" borderId="12" xfId="0" applyBorder="1"/>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color rgb="FF00F0D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fr-FR"/>
              <a:t>Répartition du gaspillage alimentaire par composante</a:t>
            </a:r>
          </a:p>
          <a:p>
            <a:pPr>
              <a:defRPr/>
            </a:pPr>
            <a:r>
              <a:rPr lang="fr-FR"/>
              <a:t>sur la période de pesées</a:t>
            </a: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64E-45B7-B51A-B9D0F5D2FBA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64E-45B7-B51A-B9D0F5D2FBA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64E-45B7-B51A-B9D0F5D2FBA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64E-45B7-B51A-B9D0F5D2FBA6}"/>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64E-45B7-B51A-B9D0F5D2FBA6}"/>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64E-45B7-B51A-B9D0F5D2FBA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1-B64E-45B7-B51A-B9D0F5D2FBA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2-B64E-45B7-B51A-B9D0F5D2FBA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3-B64E-45B7-B51A-B9D0F5D2FBA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4-B64E-45B7-B51A-B9D0F5D2FBA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5-B64E-45B7-B51A-B9D0F5D2FBA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r-FR"/>
                </a:p>
              </c:txPr>
              <c:dLblPos val="outEnd"/>
              <c:showLegendKey val="0"/>
              <c:showVal val="0"/>
              <c:showCatName val="1"/>
              <c:showSerName val="0"/>
              <c:showPercent val="1"/>
              <c:showBubbleSize val="0"/>
              <c:extLst>
                <c:ext xmlns:c16="http://schemas.microsoft.com/office/drawing/2014/chart" uri="{C3380CC4-5D6E-409C-BE32-E72D297353CC}">
                  <c16:uniqueId val="{00000006-B64E-45B7-B51A-B9D0F5D2FBA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'Fiche Synthèse'!$A$25:$A$30</c:f>
              <c:strCache>
                <c:ptCount val="6"/>
                <c:pt idx="0">
                  <c:v>ENTREE</c:v>
                </c:pt>
                <c:pt idx="1">
                  <c:v>PLAT Accompagnement</c:v>
                </c:pt>
                <c:pt idx="2">
                  <c:v>PLAT Viande/poisson</c:v>
                </c:pt>
                <c:pt idx="3">
                  <c:v>PRODUIT LAITIER</c:v>
                </c:pt>
                <c:pt idx="4">
                  <c:v>DESSERT</c:v>
                </c:pt>
                <c:pt idx="5">
                  <c:v>PAIN</c:v>
                </c:pt>
              </c:strCache>
            </c:strRef>
          </c:cat>
          <c:val>
            <c:numRef>
              <c:f>'Fiche Synthèse'!$B$25:$B$30</c:f>
              <c:numCache>
                <c:formatCode>General</c:formatCode>
                <c:ptCount val="6"/>
                <c:pt idx="0">
                  <c:v>100</c:v>
                </c:pt>
                <c:pt idx="1">
                  <c:v>200</c:v>
                </c:pt>
                <c:pt idx="2">
                  <c:v>150</c:v>
                </c:pt>
                <c:pt idx="3">
                  <c:v>50</c:v>
                </c:pt>
                <c:pt idx="4">
                  <c:v>50</c:v>
                </c:pt>
                <c:pt idx="5">
                  <c:v>10</c:v>
                </c:pt>
              </c:numCache>
            </c:numRef>
          </c:val>
          <c:extLst>
            <c:ext xmlns:c16="http://schemas.microsoft.com/office/drawing/2014/chart" uri="{C3380CC4-5D6E-409C-BE32-E72D297353CC}">
              <c16:uniqueId val="{00000000-B64E-45B7-B51A-B9D0F5D2FBA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1362075</xdr:colOff>
      <xdr:row>1</xdr:row>
      <xdr:rowOff>486189</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362075" cy="867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38100</xdr:rowOff>
    </xdr:from>
    <xdr:to>
      <xdr:col>1</xdr:col>
      <xdr:colOff>1095375</xdr:colOff>
      <xdr:row>1</xdr:row>
      <xdr:rowOff>285750</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362075"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0</xdr:row>
      <xdr:rowOff>209550</xdr:rowOff>
    </xdr:from>
    <xdr:to>
      <xdr:col>1</xdr:col>
      <xdr:colOff>104775</xdr:colOff>
      <xdr:row>1</xdr:row>
      <xdr:rowOff>514350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09550"/>
          <a:ext cx="13620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0</xdr:row>
      <xdr:rowOff>66676</xdr:rowOff>
    </xdr:from>
    <xdr:to>
      <xdr:col>3</xdr:col>
      <xdr:colOff>447675</xdr:colOff>
      <xdr:row>2</xdr:row>
      <xdr:rowOff>123826</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81775" y="66676"/>
          <a:ext cx="1362075" cy="895350"/>
        </a:xfrm>
        <a:prstGeom prst="rect">
          <a:avLst/>
        </a:prstGeom>
      </xdr:spPr>
    </xdr:pic>
    <xdr:clientData/>
  </xdr:twoCellAnchor>
  <xdr:twoCellAnchor>
    <xdr:from>
      <xdr:col>0</xdr:col>
      <xdr:colOff>514349</xdr:colOff>
      <xdr:row>31</xdr:row>
      <xdr:rowOff>28574</xdr:rowOff>
    </xdr:from>
    <xdr:to>
      <xdr:col>1</xdr:col>
      <xdr:colOff>2457450</xdr:colOff>
      <xdr:row>59</xdr:row>
      <xdr:rowOff>161925</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1781175</xdr:colOff>
      <xdr:row>79</xdr:row>
      <xdr:rowOff>180976</xdr:rowOff>
    </xdr:from>
    <xdr:to>
      <xdr:col>1</xdr:col>
      <xdr:colOff>1088232</xdr:colOff>
      <xdr:row>94</xdr:row>
      <xdr:rowOff>28576</xdr:rowOff>
    </xdr:to>
    <xdr:pic>
      <xdr:nvPicPr>
        <xdr:cNvPr id="4" name="Imag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1175" y="24793576"/>
          <a:ext cx="3212307"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2</xdr:row>
      <xdr:rowOff>123825</xdr:rowOff>
    </xdr:from>
    <xdr:to>
      <xdr:col>18</xdr:col>
      <xdr:colOff>447675</xdr:colOff>
      <xdr:row>16</xdr:row>
      <xdr:rowOff>85725</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52450"/>
          <a:ext cx="140493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35</xdr:row>
      <xdr:rowOff>133350</xdr:rowOff>
    </xdr:from>
    <xdr:to>
      <xdr:col>18</xdr:col>
      <xdr:colOff>590550</xdr:colOff>
      <xdr:row>47</xdr:row>
      <xdr:rowOff>171450</xdr:rowOff>
    </xdr:to>
    <xdr:pic>
      <xdr:nvPicPr>
        <xdr:cNvPr id="4" name="Imag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4411325"/>
          <a:ext cx="14087475"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18</xdr:row>
      <xdr:rowOff>200025</xdr:rowOff>
    </xdr:from>
    <xdr:to>
      <xdr:col>17</xdr:col>
      <xdr:colOff>323850</xdr:colOff>
      <xdr:row>32</xdr:row>
      <xdr:rowOff>19050</xdr:rowOff>
    </xdr:to>
    <xdr:pic>
      <xdr:nvPicPr>
        <xdr:cNvPr id="5" name="Imag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33475" y="4714875"/>
          <a:ext cx="12144375" cy="836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427567</xdr:colOff>
      <xdr:row>3</xdr:row>
      <xdr:rowOff>212080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362075" cy="8671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0"/>
  <sheetViews>
    <sheetView view="pageBreakPreview" zoomScaleNormal="100" zoomScaleSheetLayoutView="100" workbookViewId="0">
      <selection activeCell="D29" sqref="D29"/>
    </sheetView>
  </sheetViews>
  <sheetFormatPr baseColWidth="10" defaultColWidth="11.42578125" defaultRowHeight="15" x14ac:dyDescent="0.25"/>
  <cols>
    <col min="1" max="1" width="29.42578125" customWidth="1"/>
    <col min="2" max="2" width="55.28515625" customWidth="1"/>
    <col min="3" max="3" width="64" customWidth="1"/>
    <col min="4" max="4" width="45" customWidth="1"/>
    <col min="5" max="5" width="35.42578125" style="95" customWidth="1"/>
    <col min="6" max="6" width="33.140625" customWidth="1"/>
    <col min="7" max="7" width="30.7109375" customWidth="1"/>
  </cols>
  <sheetData>
    <row r="1" spans="1:7" ht="30" customHeight="1" x14ac:dyDescent="0.25">
      <c r="A1" s="157"/>
      <c r="B1" s="149" t="s">
        <v>0</v>
      </c>
      <c r="C1" s="149"/>
      <c r="D1" s="149"/>
      <c r="E1" s="149"/>
      <c r="F1" s="149"/>
      <c r="G1" s="149"/>
    </row>
    <row r="2" spans="1:7" ht="51" customHeight="1" x14ac:dyDescent="0.25">
      <c r="A2" s="157"/>
      <c r="B2" s="150" t="s">
        <v>1</v>
      </c>
      <c r="C2" s="150"/>
      <c r="D2" s="150"/>
      <c r="E2" s="150"/>
      <c r="F2" s="150"/>
      <c r="G2" s="150"/>
    </row>
    <row r="3" spans="1:7" ht="15.75" customHeight="1" x14ac:dyDescent="0.25">
      <c r="A3" s="101"/>
      <c r="B3" s="101"/>
      <c r="C3" s="101"/>
      <c r="D3" s="94"/>
      <c r="E3" s="94"/>
      <c r="F3" s="94"/>
      <c r="G3" s="95"/>
    </row>
    <row r="4" spans="1:7" ht="62.25" customHeight="1" x14ac:dyDescent="0.25">
      <c r="A4" s="169" t="s">
        <v>2</v>
      </c>
      <c r="B4" s="169"/>
      <c r="C4" s="169"/>
      <c r="D4" s="169"/>
      <c r="E4" s="169"/>
      <c r="F4" s="169"/>
      <c r="G4" s="169"/>
    </row>
    <row r="5" spans="1:7" ht="18.75" x14ac:dyDescent="0.3">
      <c r="A5" s="97" t="s">
        <v>3</v>
      </c>
      <c r="B5" s="97"/>
      <c r="C5" s="96"/>
      <c r="D5" s="95"/>
      <c r="F5" s="95"/>
      <c r="G5" s="95"/>
    </row>
    <row r="6" spans="1:7" ht="15.75" customHeight="1" x14ac:dyDescent="0.3">
      <c r="A6" s="96" t="s">
        <v>4</v>
      </c>
      <c r="B6" s="96"/>
      <c r="C6" s="96"/>
      <c r="D6" s="95"/>
      <c r="F6" s="95"/>
      <c r="G6" s="95"/>
    </row>
    <row r="7" spans="1:7" ht="15.75" customHeight="1" x14ac:dyDescent="0.3">
      <c r="A7" s="96"/>
      <c r="B7" s="96"/>
      <c r="C7" s="96"/>
      <c r="D7" s="95"/>
      <c r="F7" s="95"/>
      <c r="G7" s="95"/>
    </row>
    <row r="8" spans="1:7" ht="41.25" customHeight="1" x14ac:dyDescent="0.3">
      <c r="A8" s="79" t="s">
        <v>5</v>
      </c>
      <c r="B8" s="78"/>
      <c r="C8" s="78"/>
      <c r="D8" s="78"/>
      <c r="E8" s="96"/>
      <c r="F8" s="95"/>
      <c r="G8" s="95"/>
    </row>
    <row r="9" spans="1:7" ht="15.75" customHeight="1" x14ac:dyDescent="0.3">
      <c r="A9" s="98" t="s">
        <v>6</v>
      </c>
      <c r="B9" s="99"/>
      <c r="C9" s="95"/>
      <c r="D9" s="96"/>
      <c r="E9" s="96"/>
      <c r="F9" s="95"/>
      <c r="G9" s="95"/>
    </row>
    <row r="10" spans="1:7" ht="12" customHeight="1" x14ac:dyDescent="0.25">
      <c r="A10" s="95"/>
      <c r="B10" s="95"/>
      <c r="C10" s="95"/>
      <c r="D10" s="95"/>
      <c r="F10" s="95"/>
      <c r="G10" s="95"/>
    </row>
    <row r="11" spans="1:7" ht="67.5" customHeight="1" x14ac:dyDescent="0.25">
      <c r="A11" s="95"/>
      <c r="B11" s="66" t="s">
        <v>7</v>
      </c>
      <c r="C11" s="66" t="s">
        <v>8</v>
      </c>
      <c r="D11" s="66" t="s">
        <v>138</v>
      </c>
      <c r="E11" s="104" t="s">
        <v>10</v>
      </c>
      <c r="F11" s="95"/>
      <c r="G11" s="95"/>
    </row>
    <row r="12" spans="1:7" ht="36" customHeight="1" x14ac:dyDescent="0.25">
      <c r="A12" s="95"/>
      <c r="B12" s="103" t="s">
        <v>11</v>
      </c>
      <c r="C12" s="103" t="s">
        <v>12</v>
      </c>
      <c r="D12" s="103" t="s">
        <v>12</v>
      </c>
      <c r="E12" s="104" t="s">
        <v>13</v>
      </c>
      <c r="F12" s="95"/>
      <c r="G12" s="95"/>
    </row>
    <row r="13" spans="1:7" ht="35.25" customHeight="1" thickBot="1" x14ac:dyDescent="0.3">
      <c r="A13" s="95"/>
      <c r="B13" s="102" t="s">
        <v>14</v>
      </c>
      <c r="C13" s="102" t="s">
        <v>15</v>
      </c>
      <c r="D13" s="116" t="s">
        <v>16</v>
      </c>
      <c r="E13" s="116" t="s">
        <v>17</v>
      </c>
      <c r="F13" s="95"/>
      <c r="G13" s="95"/>
    </row>
    <row r="14" spans="1:7" ht="53.25" customHeight="1" thickBot="1" x14ac:dyDescent="0.3">
      <c r="A14" s="40" t="s">
        <v>18</v>
      </c>
      <c r="B14" s="84"/>
      <c r="C14" s="85"/>
      <c r="D14" s="106"/>
      <c r="E14" s="107">
        <f>B14+C14-D14</f>
        <v>0</v>
      </c>
      <c r="F14" s="95"/>
      <c r="G14" s="95"/>
    </row>
    <row r="15" spans="1:7" ht="21.75" customHeight="1" thickBot="1" x14ac:dyDescent="0.3">
      <c r="A15" s="154"/>
      <c r="B15" s="155"/>
      <c r="C15" s="156"/>
      <c r="E15" s="105"/>
      <c r="F15" s="95"/>
      <c r="G15" s="95"/>
    </row>
    <row r="16" spans="1:7" ht="48" customHeight="1" thickBot="1" x14ac:dyDescent="0.3">
      <c r="A16" s="151" t="s">
        <v>19</v>
      </c>
      <c r="B16" s="152"/>
      <c r="C16" s="152"/>
      <c r="D16" s="153"/>
      <c r="E16" s="105"/>
      <c r="F16" s="95"/>
      <c r="G16" s="95"/>
    </row>
    <row r="17" spans="1:7" ht="84" customHeight="1" x14ac:dyDescent="0.25">
      <c r="A17" s="142" t="s">
        <v>20</v>
      </c>
      <c r="B17" s="86"/>
      <c r="C17" s="87"/>
      <c r="D17" s="88"/>
      <c r="E17" s="108">
        <f t="shared" ref="E17:E22" si="0">B17+C17-D17</f>
        <v>0</v>
      </c>
      <c r="F17" s="95"/>
      <c r="G17" s="95"/>
    </row>
    <row r="18" spans="1:7" ht="75" customHeight="1" x14ac:dyDescent="0.25">
      <c r="A18" s="64" t="s">
        <v>21</v>
      </c>
      <c r="B18" s="12"/>
      <c r="C18" s="88"/>
      <c r="D18" s="88"/>
      <c r="E18" s="109">
        <f t="shared" si="0"/>
        <v>0</v>
      </c>
      <c r="F18" s="95"/>
      <c r="G18" s="95"/>
    </row>
    <row r="19" spans="1:7" ht="75" customHeight="1" x14ac:dyDescent="0.25">
      <c r="A19" s="64" t="s">
        <v>22</v>
      </c>
      <c r="B19" s="12"/>
      <c r="C19" s="88"/>
      <c r="D19" s="88"/>
      <c r="E19" s="109">
        <f t="shared" si="0"/>
        <v>0</v>
      </c>
      <c r="F19" s="95"/>
      <c r="G19" s="95"/>
    </row>
    <row r="20" spans="1:7" ht="54.75" customHeight="1" x14ac:dyDescent="0.25">
      <c r="A20" s="65" t="s">
        <v>23</v>
      </c>
      <c r="B20" s="12"/>
      <c r="C20" s="88"/>
      <c r="D20" s="88"/>
      <c r="E20" s="109">
        <f t="shared" si="0"/>
        <v>0</v>
      </c>
      <c r="F20" s="95"/>
      <c r="G20" s="95"/>
    </row>
    <row r="21" spans="1:7" ht="67.5" customHeight="1" thickBot="1" x14ac:dyDescent="0.3">
      <c r="A21" s="141" t="s">
        <v>24</v>
      </c>
      <c r="B21" s="110"/>
      <c r="C21" s="111"/>
      <c r="D21" s="111"/>
      <c r="E21" s="112">
        <f t="shared" si="0"/>
        <v>0</v>
      </c>
      <c r="F21" s="95"/>
      <c r="G21" s="95"/>
    </row>
    <row r="22" spans="1:7" ht="39.75" customHeight="1" thickBot="1" x14ac:dyDescent="0.3">
      <c r="A22" s="113" t="s">
        <v>25</v>
      </c>
      <c r="B22" s="114"/>
      <c r="C22" s="115"/>
      <c r="D22" s="115"/>
      <c r="E22" s="107">
        <f t="shared" si="0"/>
        <v>0</v>
      </c>
      <c r="F22" s="95"/>
      <c r="G22" s="95"/>
    </row>
    <row r="23" spans="1:7" ht="15.75" customHeight="1" x14ac:dyDescent="0.25">
      <c r="A23" s="95"/>
      <c r="B23" s="95"/>
      <c r="C23" s="100"/>
      <c r="D23" s="95"/>
      <c r="F23" s="95"/>
      <c r="G23" s="95"/>
    </row>
    <row r="24" spans="1:7" ht="57.75" customHeight="1" x14ac:dyDescent="0.25">
      <c r="A24" s="158" t="s">
        <v>139</v>
      </c>
      <c r="B24" s="158"/>
      <c r="C24" s="158"/>
      <c r="D24" s="158"/>
      <c r="E24" s="158"/>
      <c r="F24" s="158"/>
    </row>
    <row r="25" spans="1:7" ht="60" customHeight="1" x14ac:dyDescent="0.25">
      <c r="A25" s="159" t="s">
        <v>144</v>
      </c>
      <c r="B25" s="160"/>
      <c r="D25" s="13" t="s">
        <v>28</v>
      </c>
      <c r="E25" s="13" t="s">
        <v>141</v>
      </c>
      <c r="F25" s="13" t="s">
        <v>30</v>
      </c>
      <c r="G25" s="82" t="s">
        <v>31</v>
      </c>
    </row>
    <row r="26" spans="1:7" ht="23.25" customHeight="1" x14ac:dyDescent="0.25">
      <c r="A26" s="161"/>
      <c r="B26" s="162"/>
      <c r="C26" s="163" t="s">
        <v>22</v>
      </c>
      <c r="D26" s="7" t="s">
        <v>146</v>
      </c>
      <c r="E26" s="81">
        <v>40</v>
      </c>
      <c r="F26" s="7"/>
      <c r="G26" s="83">
        <f>E26*F26</f>
        <v>0</v>
      </c>
    </row>
    <row r="27" spans="1:7" ht="24.75" customHeight="1" x14ac:dyDescent="0.25">
      <c r="A27" s="161"/>
      <c r="B27" s="162"/>
      <c r="C27" s="165"/>
      <c r="D27" s="7" t="s">
        <v>140</v>
      </c>
      <c r="E27" s="81">
        <v>46</v>
      </c>
      <c r="F27" s="7"/>
      <c r="G27" s="83">
        <f t="shared" ref="G27:G33" si="1">E27*F27</f>
        <v>0</v>
      </c>
    </row>
    <row r="28" spans="1:7" ht="15.75" x14ac:dyDescent="0.25">
      <c r="A28" s="161"/>
      <c r="B28" s="162"/>
      <c r="C28" s="166" t="s">
        <v>23</v>
      </c>
      <c r="D28" s="7" t="s">
        <v>35</v>
      </c>
      <c r="E28" s="81">
        <v>2</v>
      </c>
      <c r="F28" s="7"/>
      <c r="G28" s="83">
        <f t="shared" si="1"/>
        <v>0</v>
      </c>
    </row>
    <row r="29" spans="1:7" ht="15.75" x14ac:dyDescent="0.25">
      <c r="A29" s="161"/>
      <c r="B29" s="162"/>
      <c r="C29" s="167"/>
      <c r="D29" s="7" t="s">
        <v>36</v>
      </c>
      <c r="E29" s="81">
        <v>4</v>
      </c>
      <c r="F29" s="7"/>
      <c r="G29" s="83">
        <f t="shared" si="1"/>
        <v>0</v>
      </c>
    </row>
    <row r="30" spans="1:7" ht="15.75" x14ac:dyDescent="0.25">
      <c r="A30" s="161"/>
      <c r="B30" s="162"/>
      <c r="C30" s="163" t="s">
        <v>24</v>
      </c>
      <c r="D30" s="7" t="s">
        <v>142</v>
      </c>
      <c r="E30" s="81">
        <v>42</v>
      </c>
      <c r="F30" s="7"/>
      <c r="G30" s="83">
        <f t="shared" si="1"/>
        <v>0</v>
      </c>
    </row>
    <row r="31" spans="1:7" ht="15.75" x14ac:dyDescent="0.25">
      <c r="A31" s="161"/>
      <c r="B31" s="162"/>
      <c r="C31" s="164"/>
      <c r="D31" s="7" t="s">
        <v>38</v>
      </c>
      <c r="E31" s="81">
        <v>16</v>
      </c>
      <c r="F31" s="7"/>
      <c r="G31" s="83">
        <f t="shared" si="1"/>
        <v>0</v>
      </c>
    </row>
    <row r="32" spans="1:7" ht="15.75" x14ac:dyDescent="0.25">
      <c r="A32" s="161"/>
      <c r="B32" s="162"/>
      <c r="C32" s="165"/>
      <c r="D32" s="7" t="s">
        <v>145</v>
      </c>
      <c r="E32" s="81">
        <v>90</v>
      </c>
      <c r="F32" s="7"/>
      <c r="G32" s="83">
        <f t="shared" si="1"/>
        <v>0</v>
      </c>
    </row>
    <row r="33" spans="1:7" ht="30.75" customHeight="1" x14ac:dyDescent="0.25">
      <c r="A33" s="148"/>
      <c r="B33" s="148"/>
      <c r="C33" s="223" t="s">
        <v>143</v>
      </c>
      <c r="D33" s="224"/>
      <c r="E33" s="225">
        <v>1.5</v>
      </c>
      <c r="F33" s="224"/>
      <c r="G33" s="83">
        <f t="shared" si="1"/>
        <v>0</v>
      </c>
    </row>
    <row r="34" spans="1:7" ht="15.75" x14ac:dyDescent="0.25">
      <c r="A34" s="168" t="s">
        <v>40</v>
      </c>
      <c r="B34" s="168"/>
      <c r="C34" s="222"/>
      <c r="D34" s="222"/>
      <c r="E34" s="222"/>
      <c r="F34" s="222"/>
    </row>
    <row r="35" spans="1:7" ht="24.95" customHeight="1" x14ac:dyDescent="0.25">
      <c r="A35" s="1"/>
      <c r="B35" s="1"/>
      <c r="C35" s="1"/>
      <c r="F35" s="95"/>
      <c r="G35" s="95"/>
    </row>
    <row r="36" spans="1:7" ht="24.95" customHeight="1" x14ac:dyDescent="0.3">
      <c r="A36" s="79" t="s">
        <v>41</v>
      </c>
      <c r="B36" s="78"/>
      <c r="C36" s="78"/>
      <c r="D36" s="78"/>
      <c r="E36" s="96"/>
      <c r="F36" s="95"/>
      <c r="G36" s="95"/>
    </row>
    <row r="37" spans="1:7" ht="24.95" customHeight="1" x14ac:dyDescent="0.3">
      <c r="A37" s="98" t="s">
        <v>6</v>
      </c>
      <c r="B37" s="99"/>
      <c r="C37" s="95"/>
      <c r="D37" s="96"/>
      <c r="E37" s="96"/>
      <c r="F37" s="95"/>
      <c r="G37" s="95"/>
    </row>
    <row r="38" spans="1:7" ht="24.95" customHeight="1" x14ac:dyDescent="0.25">
      <c r="A38" s="95"/>
      <c r="B38" s="95"/>
      <c r="C38" s="95"/>
      <c r="D38" s="95"/>
      <c r="F38" s="95"/>
      <c r="G38" s="95"/>
    </row>
    <row r="39" spans="1:7" ht="69.75" customHeight="1" x14ac:dyDescent="0.25">
      <c r="A39" s="95"/>
      <c r="B39" s="66" t="s">
        <v>7</v>
      </c>
      <c r="C39" s="66" t="s">
        <v>8</v>
      </c>
      <c r="D39" s="66" t="s">
        <v>9</v>
      </c>
      <c r="E39" s="104" t="s">
        <v>10</v>
      </c>
      <c r="F39" s="95"/>
      <c r="G39" s="95"/>
    </row>
    <row r="40" spans="1:7" ht="24.95" customHeight="1" x14ac:dyDescent="0.25">
      <c r="A40" s="95"/>
      <c r="B40" s="103" t="s">
        <v>11</v>
      </c>
      <c r="C40" s="103" t="s">
        <v>12</v>
      </c>
      <c r="D40" s="103" t="s">
        <v>12</v>
      </c>
      <c r="E40" s="104" t="s">
        <v>13</v>
      </c>
      <c r="F40" s="95"/>
      <c r="G40" s="95"/>
    </row>
    <row r="41" spans="1:7" ht="24.95" customHeight="1" thickBot="1" x14ac:dyDescent="0.3">
      <c r="A41" s="95"/>
      <c r="B41" s="102" t="s">
        <v>14</v>
      </c>
      <c r="C41" s="102" t="s">
        <v>15</v>
      </c>
      <c r="D41" s="116" t="s">
        <v>16</v>
      </c>
      <c r="E41" s="116" t="s">
        <v>17</v>
      </c>
      <c r="F41" s="95"/>
      <c r="G41" s="95"/>
    </row>
    <row r="42" spans="1:7" ht="47.25" customHeight="1" thickBot="1" x14ac:dyDescent="0.3">
      <c r="A42" s="40" t="s">
        <v>18</v>
      </c>
      <c r="B42" s="84"/>
      <c r="C42" s="85"/>
      <c r="D42" s="106"/>
      <c r="E42" s="107">
        <f>B42+C42-D42</f>
        <v>0</v>
      </c>
      <c r="F42" s="95"/>
      <c r="G42" s="95"/>
    </row>
    <row r="43" spans="1:7" ht="24.95" customHeight="1" thickBot="1" x14ac:dyDescent="0.3">
      <c r="A43" s="154"/>
      <c r="B43" s="155"/>
      <c r="C43" s="156"/>
      <c r="E43" s="105"/>
      <c r="F43" s="95"/>
      <c r="G43" s="95"/>
    </row>
    <row r="44" spans="1:7" ht="24.95" customHeight="1" thickBot="1" x14ac:dyDescent="0.3">
      <c r="A44" s="151" t="s">
        <v>19</v>
      </c>
      <c r="B44" s="152"/>
      <c r="C44" s="152"/>
      <c r="D44" s="153"/>
      <c r="E44" s="105"/>
      <c r="F44" s="95"/>
      <c r="G44" s="95"/>
    </row>
    <row r="45" spans="1:7" ht="24.95" customHeight="1" x14ac:dyDescent="0.25">
      <c r="A45" s="142" t="s">
        <v>20</v>
      </c>
      <c r="B45" s="86"/>
      <c r="C45" s="87"/>
      <c r="D45" s="88"/>
      <c r="E45" s="108">
        <f t="shared" ref="E45:E50" si="2">B45+C45-D45</f>
        <v>0</v>
      </c>
      <c r="F45" s="95"/>
      <c r="G45" s="95"/>
    </row>
    <row r="46" spans="1:7" ht="24.95" customHeight="1" x14ac:dyDescent="0.25">
      <c r="A46" s="64" t="s">
        <v>21</v>
      </c>
      <c r="B46" s="12"/>
      <c r="C46" s="88"/>
      <c r="D46" s="88"/>
      <c r="E46" s="109">
        <f t="shared" si="2"/>
        <v>0</v>
      </c>
      <c r="F46" s="95"/>
      <c r="G46" s="95"/>
    </row>
    <row r="47" spans="1:7" ht="24.95" customHeight="1" x14ac:dyDescent="0.25">
      <c r="A47" s="64" t="s">
        <v>22</v>
      </c>
      <c r="B47" s="12"/>
      <c r="C47" s="88"/>
      <c r="D47" s="88"/>
      <c r="E47" s="109">
        <f t="shared" si="2"/>
        <v>0</v>
      </c>
      <c r="F47" s="95"/>
      <c r="G47" s="95"/>
    </row>
    <row r="48" spans="1:7" ht="24.95" customHeight="1" x14ac:dyDescent="0.25">
      <c r="A48" s="65" t="s">
        <v>23</v>
      </c>
      <c r="B48" s="12"/>
      <c r="C48" s="88"/>
      <c r="D48" s="88"/>
      <c r="E48" s="109">
        <f t="shared" si="2"/>
        <v>0</v>
      </c>
      <c r="F48" s="95"/>
      <c r="G48" s="95"/>
    </row>
    <row r="49" spans="1:7" ht="24.95" customHeight="1" thickBot="1" x14ac:dyDescent="0.3">
      <c r="A49" s="141" t="s">
        <v>24</v>
      </c>
      <c r="B49" s="110"/>
      <c r="C49" s="111"/>
      <c r="D49" s="111"/>
      <c r="E49" s="112">
        <f t="shared" si="2"/>
        <v>0</v>
      </c>
      <c r="F49" s="95"/>
      <c r="G49" s="95"/>
    </row>
    <row r="50" spans="1:7" ht="24.95" customHeight="1" thickBot="1" x14ac:dyDescent="0.3">
      <c r="A50" s="113" t="s">
        <v>25</v>
      </c>
      <c r="B50" s="114"/>
      <c r="C50" s="115"/>
      <c r="D50" s="115"/>
      <c r="E50" s="107">
        <f t="shared" si="2"/>
        <v>0</v>
      </c>
      <c r="F50" s="95"/>
      <c r="G50" s="95"/>
    </row>
    <row r="51" spans="1:7" ht="24.95" customHeight="1" x14ac:dyDescent="0.25">
      <c r="A51" s="1"/>
      <c r="B51" s="1"/>
      <c r="C51" s="1"/>
      <c r="F51" s="95"/>
      <c r="G51" s="95"/>
    </row>
    <row r="52" spans="1:7" ht="24.95" customHeight="1" x14ac:dyDescent="0.3">
      <c r="A52" s="79" t="s">
        <v>42</v>
      </c>
      <c r="B52" s="78"/>
      <c r="C52" s="78"/>
      <c r="D52" s="78"/>
      <c r="E52" s="96"/>
      <c r="F52" s="95"/>
      <c r="G52" s="95"/>
    </row>
    <row r="53" spans="1:7" ht="24.95" customHeight="1" x14ac:dyDescent="0.3">
      <c r="A53" s="98" t="s">
        <v>6</v>
      </c>
      <c r="B53" s="99"/>
      <c r="C53" s="95"/>
      <c r="D53" s="96"/>
      <c r="E53" s="96"/>
      <c r="F53" s="95"/>
      <c r="G53" s="95"/>
    </row>
    <row r="54" spans="1:7" ht="24.95" customHeight="1" x14ac:dyDescent="0.25">
      <c r="A54" s="95"/>
      <c r="B54" s="95"/>
      <c r="C54" s="95"/>
      <c r="D54" s="95"/>
      <c r="F54" s="95"/>
      <c r="G54" s="95"/>
    </row>
    <row r="55" spans="1:7" ht="62.25" customHeight="1" x14ac:dyDescent="0.25">
      <c r="A55" s="95"/>
      <c r="B55" s="66" t="s">
        <v>7</v>
      </c>
      <c r="C55" s="66" t="s">
        <v>8</v>
      </c>
      <c r="D55" s="66" t="s">
        <v>9</v>
      </c>
      <c r="E55" s="104" t="s">
        <v>10</v>
      </c>
      <c r="F55" s="95"/>
      <c r="G55" s="95"/>
    </row>
    <row r="56" spans="1:7" ht="24.95" customHeight="1" x14ac:dyDescent="0.25">
      <c r="A56" s="95"/>
      <c r="B56" s="103" t="s">
        <v>11</v>
      </c>
      <c r="C56" s="103" t="s">
        <v>12</v>
      </c>
      <c r="D56" s="103" t="s">
        <v>12</v>
      </c>
      <c r="E56" s="104" t="s">
        <v>13</v>
      </c>
      <c r="F56" s="95"/>
      <c r="G56" s="95"/>
    </row>
    <row r="57" spans="1:7" ht="24.95" customHeight="1" thickBot="1" x14ac:dyDescent="0.3">
      <c r="A57" s="95"/>
      <c r="B57" s="102" t="s">
        <v>14</v>
      </c>
      <c r="C57" s="102" t="s">
        <v>15</v>
      </c>
      <c r="D57" s="116" t="s">
        <v>16</v>
      </c>
      <c r="E57" s="116" t="s">
        <v>17</v>
      </c>
      <c r="F57" s="95"/>
      <c r="G57" s="95"/>
    </row>
    <row r="58" spans="1:7" ht="47.25" customHeight="1" thickBot="1" x14ac:dyDescent="0.3">
      <c r="A58" s="40" t="s">
        <v>18</v>
      </c>
      <c r="B58" s="84"/>
      <c r="C58" s="85"/>
      <c r="D58" s="106"/>
      <c r="E58" s="107">
        <f>B58+C58-D58</f>
        <v>0</v>
      </c>
      <c r="F58" s="95"/>
      <c r="G58" s="95"/>
    </row>
    <row r="59" spans="1:7" ht="21.75" thickBot="1" x14ac:dyDescent="0.3">
      <c r="A59" s="154"/>
      <c r="B59" s="155"/>
      <c r="C59" s="156"/>
      <c r="E59" s="105"/>
      <c r="F59" s="95"/>
      <c r="G59" s="95"/>
    </row>
    <row r="60" spans="1:7" ht="21" customHeight="1" thickBot="1" x14ac:dyDescent="0.3">
      <c r="A60" s="151" t="s">
        <v>19</v>
      </c>
      <c r="B60" s="152"/>
      <c r="C60" s="152"/>
      <c r="D60" s="153"/>
      <c r="E60" s="105"/>
      <c r="F60" s="95"/>
      <c r="G60" s="95"/>
    </row>
    <row r="61" spans="1:7" ht="18.75" x14ac:dyDescent="0.25">
      <c r="A61" s="142" t="s">
        <v>20</v>
      </c>
      <c r="B61" s="86"/>
      <c r="C61" s="87"/>
      <c r="D61" s="88"/>
      <c r="E61" s="108">
        <f t="shared" ref="E61:E66" si="3">B61+C61-D61</f>
        <v>0</v>
      </c>
      <c r="F61" s="95"/>
      <c r="G61" s="95"/>
    </row>
    <row r="62" spans="1:7" ht="18.75" x14ac:dyDescent="0.25">
      <c r="A62" s="64" t="s">
        <v>21</v>
      </c>
      <c r="B62" s="12"/>
      <c r="C62" s="88"/>
      <c r="D62" s="88"/>
      <c r="E62" s="109">
        <f t="shared" si="3"/>
        <v>0</v>
      </c>
      <c r="F62" s="95"/>
      <c r="G62" s="95"/>
    </row>
    <row r="63" spans="1:7" ht="18.75" x14ac:dyDescent="0.25">
      <c r="A63" s="64" t="s">
        <v>22</v>
      </c>
      <c r="B63" s="12"/>
      <c r="C63" s="88"/>
      <c r="D63" s="88"/>
      <c r="E63" s="109">
        <f t="shared" si="3"/>
        <v>0</v>
      </c>
      <c r="F63" s="95"/>
      <c r="G63" s="95"/>
    </row>
    <row r="64" spans="1:7" ht="18.75" x14ac:dyDescent="0.25">
      <c r="A64" s="65" t="s">
        <v>23</v>
      </c>
      <c r="B64" s="12"/>
      <c r="C64" s="88"/>
      <c r="D64" s="88"/>
      <c r="E64" s="109">
        <f t="shared" si="3"/>
        <v>0</v>
      </c>
      <c r="F64" s="95"/>
      <c r="G64" s="95"/>
    </row>
    <row r="65" spans="1:7" ht="19.5" thickBot="1" x14ac:dyDescent="0.3">
      <c r="A65" s="141" t="s">
        <v>24</v>
      </c>
      <c r="B65" s="110"/>
      <c r="C65" s="111"/>
      <c r="D65" s="111"/>
      <c r="E65" s="112">
        <f t="shared" si="3"/>
        <v>0</v>
      </c>
      <c r="F65" s="95"/>
      <c r="G65" s="95"/>
    </row>
    <row r="66" spans="1:7" ht="19.5" thickBot="1" x14ac:dyDescent="0.3">
      <c r="A66" s="113" t="s">
        <v>25</v>
      </c>
      <c r="B66" s="114"/>
      <c r="C66" s="115"/>
      <c r="D66" s="115"/>
      <c r="E66" s="107">
        <f t="shared" si="3"/>
        <v>0</v>
      </c>
      <c r="F66" s="95"/>
      <c r="G66" s="95"/>
    </row>
    <row r="67" spans="1:7" x14ac:dyDescent="0.25">
      <c r="F67" s="95"/>
      <c r="G67" s="95"/>
    </row>
    <row r="68" spans="1:7" ht="18.75" x14ac:dyDescent="0.3">
      <c r="A68" s="79" t="s">
        <v>43</v>
      </c>
      <c r="B68" s="78"/>
      <c r="C68" s="78"/>
      <c r="D68" s="78"/>
      <c r="E68" s="96"/>
      <c r="F68" s="95"/>
      <c r="G68" s="95"/>
    </row>
    <row r="69" spans="1:7" ht="18.75" x14ac:dyDescent="0.3">
      <c r="A69" s="98" t="s">
        <v>6</v>
      </c>
      <c r="B69" s="99"/>
      <c r="C69" s="95"/>
      <c r="D69" s="96"/>
      <c r="E69" s="96"/>
      <c r="F69" s="95"/>
      <c r="G69" s="95"/>
    </row>
    <row r="70" spans="1:7" x14ac:dyDescent="0.25">
      <c r="A70" s="95"/>
      <c r="B70" s="95"/>
      <c r="C70" s="95"/>
      <c r="D70" s="95"/>
      <c r="F70" s="95"/>
      <c r="G70" s="95"/>
    </row>
    <row r="71" spans="1:7" ht="56.25" x14ac:dyDescent="0.25">
      <c r="A71" s="95"/>
      <c r="B71" s="66" t="s">
        <v>7</v>
      </c>
      <c r="C71" s="66" t="s">
        <v>8</v>
      </c>
      <c r="D71" s="66" t="s">
        <v>9</v>
      </c>
      <c r="E71" s="104" t="s">
        <v>10</v>
      </c>
      <c r="F71" s="95"/>
      <c r="G71" s="95"/>
    </row>
    <row r="72" spans="1:7" ht="18.75" x14ac:dyDescent="0.25">
      <c r="A72" s="95"/>
      <c r="B72" s="103" t="s">
        <v>11</v>
      </c>
      <c r="C72" s="103" t="s">
        <v>12</v>
      </c>
      <c r="D72" s="103" t="s">
        <v>12</v>
      </c>
      <c r="E72" s="104" t="s">
        <v>13</v>
      </c>
      <c r="F72" s="95"/>
      <c r="G72" s="95"/>
    </row>
    <row r="73" spans="1:7" ht="19.5" thickBot="1" x14ac:dyDescent="0.3">
      <c r="A73" s="95"/>
      <c r="B73" s="102" t="s">
        <v>14</v>
      </c>
      <c r="C73" s="102" t="s">
        <v>15</v>
      </c>
      <c r="D73" s="116" t="s">
        <v>16</v>
      </c>
      <c r="E73" s="116" t="s">
        <v>17</v>
      </c>
      <c r="F73" s="95"/>
      <c r="G73" s="95"/>
    </row>
    <row r="74" spans="1:7" ht="42.75" thickBot="1" x14ac:dyDescent="0.3">
      <c r="A74" s="40" t="s">
        <v>18</v>
      </c>
      <c r="B74" s="84"/>
      <c r="C74" s="85"/>
      <c r="D74" s="106"/>
      <c r="E74" s="107">
        <f>B74+C74-D74</f>
        <v>0</v>
      </c>
      <c r="F74" s="95"/>
      <c r="G74" s="95"/>
    </row>
    <row r="75" spans="1:7" ht="21.75" thickBot="1" x14ac:dyDescent="0.3">
      <c r="A75" s="154"/>
      <c r="B75" s="155"/>
      <c r="C75" s="156"/>
      <c r="E75" s="105"/>
      <c r="F75" s="95"/>
      <c r="G75" s="95"/>
    </row>
    <row r="76" spans="1:7" ht="21" customHeight="1" thickBot="1" x14ac:dyDescent="0.3">
      <c r="A76" s="151" t="s">
        <v>19</v>
      </c>
      <c r="B76" s="152"/>
      <c r="C76" s="152"/>
      <c r="D76" s="153"/>
      <c r="E76" s="105"/>
      <c r="F76" s="95"/>
      <c r="G76" s="95"/>
    </row>
    <row r="77" spans="1:7" ht="18.75" x14ac:dyDescent="0.25">
      <c r="A77" s="142" t="s">
        <v>20</v>
      </c>
      <c r="B77" s="86"/>
      <c r="C77" s="87"/>
      <c r="D77" s="88"/>
      <c r="E77" s="108">
        <f t="shared" ref="E77:E82" si="4">B77+C77-D77</f>
        <v>0</v>
      </c>
      <c r="F77" s="95"/>
      <c r="G77" s="95"/>
    </row>
    <row r="78" spans="1:7" ht="18.75" x14ac:dyDescent="0.25">
      <c r="A78" s="64" t="s">
        <v>21</v>
      </c>
      <c r="B78" s="12"/>
      <c r="C78" s="88"/>
      <c r="D78" s="88"/>
      <c r="E78" s="109">
        <f t="shared" si="4"/>
        <v>0</v>
      </c>
      <c r="F78" s="95"/>
      <c r="G78" s="95"/>
    </row>
    <row r="79" spans="1:7" ht="18.75" x14ac:dyDescent="0.25">
      <c r="A79" s="64" t="s">
        <v>22</v>
      </c>
      <c r="B79" s="12"/>
      <c r="C79" s="88"/>
      <c r="D79" s="88"/>
      <c r="E79" s="109">
        <f t="shared" si="4"/>
        <v>0</v>
      </c>
      <c r="F79" s="95"/>
      <c r="G79" s="95"/>
    </row>
    <row r="80" spans="1:7" ht="18.75" x14ac:dyDescent="0.25">
      <c r="A80" s="65" t="s">
        <v>23</v>
      </c>
      <c r="B80" s="12"/>
      <c r="C80" s="88"/>
      <c r="D80" s="88"/>
      <c r="E80" s="109">
        <f t="shared" si="4"/>
        <v>0</v>
      </c>
      <c r="F80" s="95"/>
      <c r="G80" s="95"/>
    </row>
    <row r="81" spans="1:7" ht="19.5" thickBot="1" x14ac:dyDescent="0.3">
      <c r="A81" s="141" t="s">
        <v>24</v>
      </c>
      <c r="B81" s="110"/>
      <c r="C81" s="111"/>
      <c r="D81" s="111"/>
      <c r="E81" s="112">
        <f t="shared" si="4"/>
        <v>0</v>
      </c>
      <c r="F81" s="95"/>
      <c r="G81" s="95"/>
    </row>
    <row r="82" spans="1:7" ht="19.5" thickBot="1" x14ac:dyDescent="0.3">
      <c r="A82" s="113" t="s">
        <v>25</v>
      </c>
      <c r="B82" s="114"/>
      <c r="C82" s="115"/>
      <c r="D82" s="115"/>
      <c r="E82" s="107">
        <f t="shared" si="4"/>
        <v>0</v>
      </c>
      <c r="F82" s="95"/>
      <c r="G82" s="95"/>
    </row>
    <row r="83" spans="1:7" x14ac:dyDescent="0.25">
      <c r="F83" s="95"/>
      <c r="G83" s="95"/>
    </row>
    <row r="84" spans="1:7" ht="18.75" x14ac:dyDescent="0.3">
      <c r="A84" s="79" t="s">
        <v>44</v>
      </c>
      <c r="B84" s="78"/>
      <c r="C84" s="78"/>
      <c r="D84" s="78"/>
      <c r="E84" s="96"/>
      <c r="F84" s="95"/>
      <c r="G84" s="95"/>
    </row>
    <row r="85" spans="1:7" ht="18.75" x14ac:dyDescent="0.3">
      <c r="A85" s="98" t="s">
        <v>6</v>
      </c>
      <c r="B85" s="99"/>
      <c r="C85" s="95"/>
      <c r="D85" s="96"/>
      <c r="E85" s="96"/>
      <c r="F85" s="95"/>
      <c r="G85" s="95"/>
    </row>
    <row r="86" spans="1:7" x14ac:dyDescent="0.25">
      <c r="A86" s="95"/>
      <c r="B86" s="95"/>
      <c r="C86" s="95"/>
      <c r="D86" s="95"/>
      <c r="F86" s="95"/>
      <c r="G86" s="95"/>
    </row>
    <row r="87" spans="1:7" ht="56.25" x14ac:dyDescent="0.25">
      <c r="A87" s="95"/>
      <c r="B87" s="66" t="s">
        <v>7</v>
      </c>
      <c r="C87" s="66" t="s">
        <v>8</v>
      </c>
      <c r="D87" s="66" t="s">
        <v>9</v>
      </c>
      <c r="E87" s="104" t="s">
        <v>10</v>
      </c>
      <c r="F87" s="95"/>
      <c r="G87" s="95"/>
    </row>
    <row r="88" spans="1:7" ht="18.75" x14ac:dyDescent="0.25">
      <c r="A88" s="95"/>
      <c r="B88" s="103" t="s">
        <v>11</v>
      </c>
      <c r="C88" s="103" t="s">
        <v>12</v>
      </c>
      <c r="D88" s="103" t="s">
        <v>12</v>
      </c>
      <c r="E88" s="104" t="s">
        <v>13</v>
      </c>
      <c r="F88" s="95"/>
      <c r="G88" s="95"/>
    </row>
    <row r="89" spans="1:7" ht="19.5" thickBot="1" x14ac:dyDescent="0.3">
      <c r="A89" s="95"/>
      <c r="B89" s="102" t="s">
        <v>14</v>
      </c>
      <c r="C89" s="102" t="s">
        <v>15</v>
      </c>
      <c r="D89" s="116" t="s">
        <v>16</v>
      </c>
      <c r="E89" s="116" t="s">
        <v>17</v>
      </c>
      <c r="F89" s="95"/>
      <c r="G89" s="95"/>
    </row>
    <row r="90" spans="1:7" ht="42.75" thickBot="1" x14ac:dyDescent="0.3">
      <c r="A90" s="40" t="s">
        <v>18</v>
      </c>
      <c r="B90" s="84"/>
      <c r="C90" s="85"/>
      <c r="D90" s="106"/>
      <c r="E90" s="107">
        <f>B90+C90-D90</f>
        <v>0</v>
      </c>
      <c r="F90" s="95"/>
      <c r="G90" s="95"/>
    </row>
    <row r="91" spans="1:7" ht="21.75" thickBot="1" x14ac:dyDescent="0.3">
      <c r="A91" s="154"/>
      <c r="B91" s="155"/>
      <c r="C91" s="156"/>
      <c r="E91" s="105"/>
      <c r="F91" s="95"/>
      <c r="G91" s="95"/>
    </row>
    <row r="92" spans="1:7" ht="21" customHeight="1" thickBot="1" x14ac:dyDescent="0.3">
      <c r="A92" s="151" t="s">
        <v>19</v>
      </c>
      <c r="B92" s="152"/>
      <c r="C92" s="152"/>
      <c r="D92" s="153"/>
      <c r="E92" s="105"/>
      <c r="F92" s="95"/>
      <c r="G92" s="95"/>
    </row>
    <row r="93" spans="1:7" ht="18.75" x14ac:dyDescent="0.25">
      <c r="A93" s="142" t="s">
        <v>20</v>
      </c>
      <c r="B93" s="86"/>
      <c r="C93" s="87"/>
      <c r="D93" s="88"/>
      <c r="E93" s="108">
        <f t="shared" ref="E93:E98" si="5">B93+C93-D93</f>
        <v>0</v>
      </c>
      <c r="F93" s="95"/>
      <c r="G93" s="95"/>
    </row>
    <row r="94" spans="1:7" ht="18.75" x14ac:dyDescent="0.25">
      <c r="A94" s="64" t="s">
        <v>21</v>
      </c>
      <c r="B94" s="12"/>
      <c r="C94" s="88"/>
      <c r="D94" s="88"/>
      <c r="E94" s="109">
        <f t="shared" si="5"/>
        <v>0</v>
      </c>
      <c r="F94" s="95"/>
      <c r="G94" s="95"/>
    </row>
    <row r="95" spans="1:7" ht="18.75" x14ac:dyDescent="0.25">
      <c r="A95" s="64" t="s">
        <v>22</v>
      </c>
      <c r="B95" s="12"/>
      <c r="C95" s="88"/>
      <c r="D95" s="88"/>
      <c r="E95" s="109">
        <f t="shared" si="5"/>
        <v>0</v>
      </c>
      <c r="F95" s="95"/>
      <c r="G95" s="95"/>
    </row>
    <row r="96" spans="1:7" ht="18.75" x14ac:dyDescent="0.25">
      <c r="A96" s="65" t="s">
        <v>23</v>
      </c>
      <c r="B96" s="12"/>
      <c r="C96" s="88"/>
      <c r="D96" s="88"/>
      <c r="E96" s="109">
        <f t="shared" si="5"/>
        <v>0</v>
      </c>
      <c r="F96" s="95"/>
      <c r="G96" s="95"/>
    </row>
    <row r="97" spans="1:7" ht="19.5" thickBot="1" x14ac:dyDescent="0.3">
      <c r="A97" s="141" t="s">
        <v>24</v>
      </c>
      <c r="B97" s="110"/>
      <c r="C97" s="111"/>
      <c r="D97" s="111"/>
      <c r="E97" s="112">
        <f t="shared" si="5"/>
        <v>0</v>
      </c>
      <c r="F97" s="95"/>
      <c r="G97" s="95"/>
    </row>
    <row r="98" spans="1:7" ht="19.5" thickBot="1" x14ac:dyDescent="0.3">
      <c r="A98" s="113" t="s">
        <v>25</v>
      </c>
      <c r="B98" s="114"/>
      <c r="C98" s="115"/>
      <c r="D98" s="115"/>
      <c r="E98" s="107">
        <f t="shared" si="5"/>
        <v>0</v>
      </c>
      <c r="F98" s="95"/>
      <c r="G98" s="95"/>
    </row>
    <row r="99" spans="1:7" x14ac:dyDescent="0.25">
      <c r="F99" s="95"/>
      <c r="G99" s="95"/>
    </row>
    <row r="100" spans="1:7" x14ac:dyDescent="0.25">
      <c r="F100" s="95"/>
      <c r="G100" s="95"/>
    </row>
    <row r="101" spans="1:7" ht="18.75" x14ac:dyDescent="0.3">
      <c r="A101" s="79" t="s">
        <v>45</v>
      </c>
      <c r="B101" s="78"/>
      <c r="C101" s="78"/>
      <c r="D101" s="78"/>
      <c r="E101" s="96"/>
      <c r="F101" s="95"/>
      <c r="G101" s="95"/>
    </row>
    <row r="102" spans="1:7" ht="18.75" x14ac:dyDescent="0.3">
      <c r="A102" s="98" t="s">
        <v>6</v>
      </c>
      <c r="B102" s="99"/>
      <c r="C102" s="95"/>
      <c r="D102" s="96"/>
      <c r="E102" s="96"/>
      <c r="F102" s="95"/>
      <c r="G102" s="95"/>
    </row>
    <row r="103" spans="1:7" x14ac:dyDescent="0.25">
      <c r="A103" s="95"/>
      <c r="B103" s="95"/>
      <c r="C103" s="95"/>
      <c r="D103" s="95"/>
      <c r="F103" s="95"/>
      <c r="G103" s="95"/>
    </row>
    <row r="104" spans="1:7" ht="56.25" x14ac:dyDescent="0.25">
      <c r="A104" s="95"/>
      <c r="B104" s="66" t="s">
        <v>7</v>
      </c>
      <c r="C104" s="66" t="s">
        <v>8</v>
      </c>
      <c r="D104" s="66" t="s">
        <v>9</v>
      </c>
      <c r="E104" s="104" t="s">
        <v>10</v>
      </c>
      <c r="F104" s="95"/>
      <c r="G104" s="95"/>
    </row>
    <row r="105" spans="1:7" ht="18.75" x14ac:dyDescent="0.25">
      <c r="A105" s="95"/>
      <c r="B105" s="103" t="s">
        <v>11</v>
      </c>
      <c r="C105" s="103" t="s">
        <v>12</v>
      </c>
      <c r="D105" s="103" t="s">
        <v>12</v>
      </c>
      <c r="E105" s="104" t="s">
        <v>13</v>
      </c>
      <c r="F105" s="95"/>
      <c r="G105" s="95"/>
    </row>
    <row r="106" spans="1:7" ht="19.5" thickBot="1" x14ac:dyDescent="0.3">
      <c r="A106" s="95"/>
      <c r="B106" s="102" t="s">
        <v>14</v>
      </c>
      <c r="C106" s="102" t="s">
        <v>15</v>
      </c>
      <c r="D106" s="116" t="s">
        <v>16</v>
      </c>
      <c r="E106" s="116" t="s">
        <v>17</v>
      </c>
      <c r="F106" s="95"/>
      <c r="G106" s="95"/>
    </row>
    <row r="107" spans="1:7" ht="21.75" thickBot="1" x14ac:dyDescent="0.3">
      <c r="A107" s="151" t="s">
        <v>19</v>
      </c>
      <c r="B107" s="152"/>
      <c r="C107" s="152"/>
      <c r="D107" s="153"/>
      <c r="E107" s="105"/>
      <c r="F107" s="95"/>
      <c r="G107" s="95"/>
    </row>
    <row r="108" spans="1:7" ht="18.75" x14ac:dyDescent="0.25">
      <c r="A108" s="142" t="s">
        <v>20</v>
      </c>
      <c r="B108" s="86"/>
      <c r="C108" s="87"/>
      <c r="D108" s="88"/>
      <c r="E108" s="108">
        <f t="shared" ref="E108:E113" si="6">B108+C108-D108</f>
        <v>0</v>
      </c>
      <c r="F108" s="95"/>
      <c r="G108" s="95"/>
    </row>
    <row r="109" spans="1:7" ht="18.75" x14ac:dyDescent="0.25">
      <c r="A109" s="64" t="s">
        <v>21</v>
      </c>
      <c r="B109" s="12"/>
      <c r="C109" s="88"/>
      <c r="D109" s="88"/>
      <c r="E109" s="109">
        <f t="shared" si="6"/>
        <v>0</v>
      </c>
      <c r="F109" s="95"/>
      <c r="G109" s="95"/>
    </row>
    <row r="110" spans="1:7" ht="18.75" x14ac:dyDescent="0.25">
      <c r="A110" s="64" t="s">
        <v>22</v>
      </c>
      <c r="B110" s="12"/>
      <c r="C110" s="88"/>
      <c r="D110" s="88"/>
      <c r="E110" s="109">
        <f t="shared" si="6"/>
        <v>0</v>
      </c>
      <c r="F110" s="95"/>
      <c r="G110" s="95"/>
    </row>
    <row r="111" spans="1:7" ht="18.75" x14ac:dyDescent="0.25">
      <c r="A111" s="65" t="s">
        <v>23</v>
      </c>
      <c r="B111" s="12"/>
      <c r="C111" s="88"/>
      <c r="D111" s="88"/>
      <c r="E111" s="109">
        <f t="shared" si="6"/>
        <v>0</v>
      </c>
      <c r="F111" s="95"/>
      <c r="G111" s="95"/>
    </row>
    <row r="112" spans="1:7" ht="19.5" thickBot="1" x14ac:dyDescent="0.3">
      <c r="A112" s="141" t="s">
        <v>24</v>
      </c>
      <c r="B112" s="110"/>
      <c r="C112" s="111"/>
      <c r="D112" s="111"/>
      <c r="E112" s="112">
        <f t="shared" si="6"/>
        <v>0</v>
      </c>
      <c r="F112" s="95"/>
      <c r="G112" s="95"/>
    </row>
    <row r="113" spans="1:7" ht="19.5" thickBot="1" x14ac:dyDescent="0.3">
      <c r="A113" s="113" t="s">
        <v>25</v>
      </c>
      <c r="B113" s="114"/>
      <c r="C113" s="115"/>
      <c r="D113" s="115"/>
      <c r="E113" s="107">
        <f t="shared" si="6"/>
        <v>0</v>
      </c>
      <c r="F113" s="95"/>
      <c r="G113" s="95"/>
    </row>
    <row r="114" spans="1:7" ht="18.75" x14ac:dyDescent="0.3">
      <c r="A114" s="80"/>
      <c r="B114" s="14"/>
      <c r="F114" s="95"/>
      <c r="G114" s="95"/>
    </row>
    <row r="115" spans="1:7" ht="18.75" x14ac:dyDescent="0.3">
      <c r="A115" s="79" t="s">
        <v>46</v>
      </c>
      <c r="B115" s="78"/>
      <c r="C115" s="78"/>
      <c r="D115" s="78"/>
      <c r="E115" s="96"/>
      <c r="F115" s="95"/>
      <c r="G115" s="95"/>
    </row>
    <row r="116" spans="1:7" ht="18.75" x14ac:dyDescent="0.3">
      <c r="A116" s="98" t="s">
        <v>6</v>
      </c>
      <c r="B116" s="99"/>
      <c r="C116" s="95"/>
      <c r="D116" s="96"/>
      <c r="E116" s="96"/>
      <c r="F116" s="95"/>
      <c r="G116" s="95"/>
    </row>
    <row r="117" spans="1:7" x14ac:dyDescent="0.25">
      <c r="A117" s="95"/>
      <c r="B117" s="95"/>
      <c r="C117" s="95"/>
      <c r="D117" s="95"/>
      <c r="F117" s="95"/>
      <c r="G117" s="95"/>
    </row>
    <row r="118" spans="1:7" ht="56.25" x14ac:dyDescent="0.25">
      <c r="A118" s="95"/>
      <c r="B118" s="66" t="s">
        <v>7</v>
      </c>
      <c r="C118" s="66" t="s">
        <v>8</v>
      </c>
      <c r="D118" s="66" t="s">
        <v>9</v>
      </c>
      <c r="E118" s="104" t="s">
        <v>10</v>
      </c>
      <c r="F118" s="95"/>
      <c r="G118" s="95"/>
    </row>
    <row r="119" spans="1:7" ht="21" customHeight="1" x14ac:dyDescent="0.25">
      <c r="A119" s="95"/>
      <c r="B119" s="103" t="s">
        <v>11</v>
      </c>
      <c r="C119" s="103" t="s">
        <v>12</v>
      </c>
      <c r="D119" s="103" t="s">
        <v>12</v>
      </c>
      <c r="E119" s="104" t="s">
        <v>13</v>
      </c>
      <c r="F119" s="95"/>
      <c r="G119" s="95"/>
    </row>
    <row r="120" spans="1:7" ht="19.5" thickBot="1" x14ac:dyDescent="0.3">
      <c r="A120" s="95"/>
      <c r="B120" s="102" t="s">
        <v>14</v>
      </c>
      <c r="C120" s="102" t="s">
        <v>15</v>
      </c>
      <c r="D120" s="116" t="s">
        <v>16</v>
      </c>
      <c r="E120" s="116" t="s">
        <v>17</v>
      </c>
      <c r="F120" s="95"/>
      <c r="G120" s="95"/>
    </row>
    <row r="121" spans="1:7" ht="21.75" thickBot="1" x14ac:dyDescent="0.3">
      <c r="A121" s="151" t="s">
        <v>19</v>
      </c>
      <c r="B121" s="152"/>
      <c r="C121" s="152"/>
      <c r="D121" s="153"/>
      <c r="E121" s="105"/>
      <c r="F121" s="95"/>
      <c r="G121" s="95"/>
    </row>
    <row r="122" spans="1:7" ht="18.75" x14ac:dyDescent="0.25">
      <c r="A122" s="142" t="s">
        <v>20</v>
      </c>
      <c r="B122" s="86"/>
      <c r="C122" s="87"/>
      <c r="D122" s="88"/>
      <c r="E122" s="108">
        <f t="shared" ref="E122:E127" si="7">B122+C122-D122</f>
        <v>0</v>
      </c>
      <c r="F122" s="95"/>
      <c r="G122" s="95"/>
    </row>
    <row r="123" spans="1:7" ht="18.75" x14ac:dyDescent="0.25">
      <c r="A123" s="64" t="s">
        <v>21</v>
      </c>
      <c r="B123" s="12"/>
      <c r="C123" s="88"/>
      <c r="D123" s="88"/>
      <c r="E123" s="109">
        <f t="shared" si="7"/>
        <v>0</v>
      </c>
      <c r="F123" s="95"/>
      <c r="G123" s="95"/>
    </row>
    <row r="124" spans="1:7" ht="18.75" x14ac:dyDescent="0.25">
      <c r="A124" s="64" t="s">
        <v>22</v>
      </c>
      <c r="B124" s="12"/>
      <c r="C124" s="88"/>
      <c r="D124" s="88"/>
      <c r="E124" s="109">
        <f t="shared" si="7"/>
        <v>0</v>
      </c>
      <c r="F124" s="95"/>
      <c r="G124" s="95"/>
    </row>
    <row r="125" spans="1:7" ht="18.75" x14ac:dyDescent="0.25">
      <c r="A125" s="65" t="s">
        <v>23</v>
      </c>
      <c r="B125" s="12"/>
      <c r="C125" s="88"/>
      <c r="D125" s="88"/>
      <c r="E125" s="109">
        <f t="shared" si="7"/>
        <v>0</v>
      </c>
      <c r="F125" s="95"/>
      <c r="G125" s="95"/>
    </row>
    <row r="126" spans="1:7" ht="19.5" thickBot="1" x14ac:dyDescent="0.3">
      <c r="A126" s="141" t="s">
        <v>24</v>
      </c>
      <c r="B126" s="110"/>
      <c r="C126" s="111"/>
      <c r="D126" s="111"/>
      <c r="E126" s="112">
        <f t="shared" si="7"/>
        <v>0</v>
      </c>
      <c r="F126" s="95"/>
      <c r="G126" s="95"/>
    </row>
    <row r="127" spans="1:7" ht="19.5" thickBot="1" x14ac:dyDescent="0.3">
      <c r="A127" s="113" t="s">
        <v>25</v>
      </c>
      <c r="B127" s="114"/>
      <c r="C127" s="115"/>
      <c r="D127" s="115"/>
      <c r="E127" s="107">
        <f t="shared" si="7"/>
        <v>0</v>
      </c>
      <c r="F127" s="95"/>
      <c r="G127" s="95"/>
    </row>
    <row r="128" spans="1:7" ht="18.75" x14ac:dyDescent="0.3">
      <c r="A128" s="80"/>
      <c r="B128" s="14"/>
      <c r="F128" s="95"/>
      <c r="G128" s="95"/>
    </row>
    <row r="129" spans="1:7" ht="18.75" x14ac:dyDescent="0.3">
      <c r="A129" s="79" t="s">
        <v>47</v>
      </c>
      <c r="B129" s="78"/>
      <c r="C129" s="78"/>
      <c r="D129" s="78"/>
      <c r="E129" s="96"/>
      <c r="F129" s="95"/>
      <c r="G129" s="95"/>
    </row>
    <row r="130" spans="1:7" ht="18.75" x14ac:dyDescent="0.3">
      <c r="A130" s="98" t="s">
        <v>6</v>
      </c>
      <c r="B130" s="99"/>
      <c r="C130" s="95"/>
      <c r="D130" s="96"/>
      <c r="E130" s="96"/>
      <c r="F130" s="95"/>
      <c r="G130" s="95"/>
    </row>
    <row r="131" spans="1:7" x14ac:dyDescent="0.25">
      <c r="A131" s="95"/>
      <c r="B131" s="95"/>
      <c r="C131" s="95"/>
      <c r="D131" s="95"/>
      <c r="F131" s="95"/>
      <c r="G131" s="95"/>
    </row>
    <row r="132" spans="1:7" ht="56.25" x14ac:dyDescent="0.25">
      <c r="A132" s="95"/>
      <c r="B132" s="66" t="s">
        <v>7</v>
      </c>
      <c r="C132" s="66" t="s">
        <v>8</v>
      </c>
      <c r="D132" s="66" t="s">
        <v>9</v>
      </c>
      <c r="E132" s="104" t="s">
        <v>10</v>
      </c>
      <c r="F132" s="95"/>
      <c r="G132" s="95"/>
    </row>
    <row r="133" spans="1:7" ht="21" customHeight="1" x14ac:dyDescent="0.25">
      <c r="A133" s="95"/>
      <c r="B133" s="103" t="s">
        <v>11</v>
      </c>
      <c r="C133" s="103" t="s">
        <v>12</v>
      </c>
      <c r="D133" s="103" t="s">
        <v>12</v>
      </c>
      <c r="E133" s="104" t="s">
        <v>13</v>
      </c>
      <c r="F133" s="95"/>
      <c r="G133" s="95"/>
    </row>
    <row r="134" spans="1:7" ht="19.5" thickBot="1" x14ac:dyDescent="0.3">
      <c r="A134" s="95"/>
      <c r="B134" s="102" t="s">
        <v>14</v>
      </c>
      <c r="C134" s="102" t="s">
        <v>15</v>
      </c>
      <c r="D134" s="116" t="s">
        <v>16</v>
      </c>
      <c r="E134" s="116" t="s">
        <v>17</v>
      </c>
      <c r="F134" s="95"/>
      <c r="G134" s="95"/>
    </row>
    <row r="135" spans="1:7" ht="21.75" thickBot="1" x14ac:dyDescent="0.3">
      <c r="A135" s="151" t="s">
        <v>19</v>
      </c>
      <c r="B135" s="152"/>
      <c r="C135" s="152"/>
      <c r="D135" s="153"/>
      <c r="E135" s="105"/>
      <c r="F135" s="95"/>
      <c r="G135" s="95"/>
    </row>
    <row r="136" spans="1:7" ht="18.75" x14ac:dyDescent="0.25">
      <c r="A136" s="142" t="s">
        <v>20</v>
      </c>
      <c r="B136" s="86"/>
      <c r="C136" s="87"/>
      <c r="D136" s="88"/>
      <c r="E136" s="108">
        <f t="shared" ref="E136:E141" si="8">B136+C136-D136</f>
        <v>0</v>
      </c>
      <c r="F136" s="95"/>
      <c r="G136" s="95"/>
    </row>
    <row r="137" spans="1:7" ht="18.75" x14ac:dyDescent="0.25">
      <c r="A137" s="64" t="s">
        <v>21</v>
      </c>
      <c r="B137" s="12"/>
      <c r="C137" s="88"/>
      <c r="D137" s="88"/>
      <c r="E137" s="109">
        <f t="shared" si="8"/>
        <v>0</v>
      </c>
      <c r="F137" s="95"/>
      <c r="G137" s="95"/>
    </row>
    <row r="138" spans="1:7" ht="18.75" x14ac:dyDescent="0.25">
      <c r="A138" s="64" t="s">
        <v>22</v>
      </c>
      <c r="B138" s="12"/>
      <c r="C138" s="88"/>
      <c r="D138" s="88"/>
      <c r="E138" s="109">
        <f t="shared" si="8"/>
        <v>0</v>
      </c>
      <c r="F138" s="95"/>
      <c r="G138" s="95"/>
    </row>
    <row r="139" spans="1:7" ht="18.75" x14ac:dyDescent="0.25">
      <c r="A139" s="65" t="s">
        <v>23</v>
      </c>
      <c r="B139" s="12"/>
      <c r="C139" s="88"/>
      <c r="D139" s="88"/>
      <c r="E139" s="109">
        <f t="shared" si="8"/>
        <v>0</v>
      </c>
      <c r="F139" s="95"/>
      <c r="G139" s="95"/>
    </row>
    <row r="140" spans="1:7" ht="19.5" thickBot="1" x14ac:dyDescent="0.3">
      <c r="A140" s="141" t="s">
        <v>24</v>
      </c>
      <c r="B140" s="110"/>
      <c r="C140" s="111"/>
      <c r="D140" s="111"/>
      <c r="E140" s="112">
        <f t="shared" si="8"/>
        <v>0</v>
      </c>
      <c r="F140" s="95"/>
      <c r="G140" s="95"/>
    </row>
    <row r="141" spans="1:7" ht="19.5" thickBot="1" x14ac:dyDescent="0.3">
      <c r="A141" s="113" t="s">
        <v>25</v>
      </c>
      <c r="B141" s="114"/>
      <c r="C141" s="115"/>
      <c r="D141" s="115"/>
      <c r="E141" s="107">
        <f t="shared" si="8"/>
        <v>0</v>
      </c>
      <c r="F141" s="95"/>
      <c r="G141" s="95"/>
    </row>
    <row r="142" spans="1:7" ht="18.75" x14ac:dyDescent="0.3">
      <c r="A142" s="80"/>
      <c r="B142" s="14"/>
      <c r="F142" s="95"/>
      <c r="G142" s="95"/>
    </row>
    <row r="143" spans="1:7" ht="18.75" x14ac:dyDescent="0.3">
      <c r="A143" s="79" t="s">
        <v>48</v>
      </c>
      <c r="B143" s="78"/>
      <c r="C143" s="78"/>
      <c r="D143" s="78"/>
      <c r="E143" s="96"/>
      <c r="F143" s="95"/>
      <c r="G143" s="95"/>
    </row>
    <row r="144" spans="1:7" ht="18.75" x14ac:dyDescent="0.3">
      <c r="A144" s="98" t="s">
        <v>6</v>
      </c>
      <c r="B144" s="99"/>
      <c r="C144" s="95"/>
      <c r="D144" s="96"/>
      <c r="E144" s="96"/>
      <c r="F144" s="95"/>
      <c r="G144" s="95"/>
    </row>
    <row r="145" spans="1:7" x14ac:dyDescent="0.25">
      <c r="A145" s="95"/>
      <c r="B145" s="95"/>
      <c r="C145" s="95"/>
      <c r="D145" s="95"/>
      <c r="F145" s="95"/>
      <c r="G145" s="95"/>
    </row>
    <row r="146" spans="1:7" ht="56.25" x14ac:dyDescent="0.25">
      <c r="A146" s="95"/>
      <c r="B146" s="66" t="s">
        <v>7</v>
      </c>
      <c r="C146" s="66" t="s">
        <v>8</v>
      </c>
      <c r="D146" s="66" t="s">
        <v>9</v>
      </c>
      <c r="E146" s="104" t="s">
        <v>10</v>
      </c>
      <c r="F146" s="95"/>
      <c r="G146" s="95"/>
    </row>
    <row r="147" spans="1:7" ht="21" customHeight="1" x14ac:dyDescent="0.25">
      <c r="A147" s="95"/>
      <c r="B147" s="103" t="s">
        <v>11</v>
      </c>
      <c r="C147" s="103" t="s">
        <v>12</v>
      </c>
      <c r="D147" s="103" t="s">
        <v>12</v>
      </c>
      <c r="E147" s="104" t="s">
        <v>13</v>
      </c>
      <c r="F147" s="95"/>
      <c r="G147" s="95"/>
    </row>
    <row r="148" spans="1:7" ht="19.5" thickBot="1" x14ac:dyDescent="0.3">
      <c r="A148" s="95"/>
      <c r="B148" s="102" t="s">
        <v>14</v>
      </c>
      <c r="C148" s="102" t="s">
        <v>15</v>
      </c>
      <c r="D148" s="116" t="s">
        <v>16</v>
      </c>
      <c r="E148" s="116" t="s">
        <v>17</v>
      </c>
      <c r="F148" s="95"/>
      <c r="G148" s="95"/>
    </row>
    <row r="149" spans="1:7" ht="21.75" thickBot="1" x14ac:dyDescent="0.3">
      <c r="A149" s="151" t="s">
        <v>19</v>
      </c>
      <c r="B149" s="152"/>
      <c r="C149" s="152"/>
      <c r="D149" s="153"/>
      <c r="E149" s="105"/>
      <c r="F149" s="95"/>
      <c r="G149" s="95"/>
    </row>
    <row r="150" spans="1:7" ht="18.75" x14ac:dyDescent="0.25">
      <c r="A150" s="142" t="s">
        <v>20</v>
      </c>
      <c r="B150" s="86"/>
      <c r="C150" s="87"/>
      <c r="D150" s="88"/>
      <c r="E150" s="108">
        <f t="shared" ref="E150:E155" si="9">B150+C150-D150</f>
        <v>0</v>
      </c>
      <c r="F150" s="95"/>
      <c r="G150" s="95"/>
    </row>
    <row r="151" spans="1:7" ht="18.75" x14ac:dyDescent="0.25">
      <c r="A151" s="64" t="s">
        <v>21</v>
      </c>
      <c r="B151" s="12"/>
      <c r="C151" s="88"/>
      <c r="D151" s="88"/>
      <c r="E151" s="109">
        <f t="shared" si="9"/>
        <v>0</v>
      </c>
      <c r="F151" s="95"/>
      <c r="G151" s="95"/>
    </row>
    <row r="152" spans="1:7" ht="18.75" x14ac:dyDescent="0.25">
      <c r="A152" s="64" t="s">
        <v>22</v>
      </c>
      <c r="B152" s="12"/>
      <c r="C152" s="88"/>
      <c r="D152" s="88"/>
      <c r="E152" s="109">
        <f t="shared" si="9"/>
        <v>0</v>
      </c>
      <c r="F152" s="95"/>
      <c r="G152" s="95"/>
    </row>
    <row r="153" spans="1:7" ht="18.75" x14ac:dyDescent="0.25">
      <c r="A153" s="65" t="s">
        <v>23</v>
      </c>
      <c r="B153" s="12"/>
      <c r="C153" s="88"/>
      <c r="D153" s="88"/>
      <c r="E153" s="109">
        <f t="shared" si="9"/>
        <v>0</v>
      </c>
      <c r="F153" s="95"/>
      <c r="G153" s="95"/>
    </row>
    <row r="154" spans="1:7" ht="19.5" thickBot="1" x14ac:dyDescent="0.3">
      <c r="A154" s="141" t="s">
        <v>24</v>
      </c>
      <c r="B154" s="110"/>
      <c r="C154" s="111"/>
      <c r="D154" s="111"/>
      <c r="E154" s="112">
        <f t="shared" si="9"/>
        <v>0</v>
      </c>
      <c r="F154" s="95"/>
      <c r="G154" s="95"/>
    </row>
    <row r="155" spans="1:7" ht="19.5" thickBot="1" x14ac:dyDescent="0.3">
      <c r="A155" s="113" t="s">
        <v>25</v>
      </c>
      <c r="B155" s="114"/>
      <c r="C155" s="115"/>
      <c r="D155" s="115"/>
      <c r="E155" s="107">
        <f t="shared" si="9"/>
        <v>0</v>
      </c>
      <c r="F155" s="95"/>
      <c r="G155" s="95"/>
    </row>
    <row r="156" spans="1:7" ht="18.75" x14ac:dyDescent="0.3">
      <c r="A156" s="80"/>
      <c r="B156" s="14"/>
      <c r="F156" s="95"/>
      <c r="G156" s="95"/>
    </row>
    <row r="157" spans="1:7" ht="18.75" x14ac:dyDescent="0.3">
      <c r="A157" s="79" t="s">
        <v>49</v>
      </c>
      <c r="B157" s="78"/>
      <c r="C157" s="78"/>
      <c r="D157" s="78"/>
      <c r="E157" s="96"/>
      <c r="F157" s="95"/>
      <c r="G157" s="95"/>
    </row>
    <row r="158" spans="1:7" ht="18.75" x14ac:dyDescent="0.3">
      <c r="A158" s="98" t="s">
        <v>6</v>
      </c>
      <c r="B158" s="99"/>
      <c r="C158" s="95"/>
      <c r="D158" s="96"/>
      <c r="E158" s="96"/>
      <c r="F158" s="95"/>
      <c r="G158" s="95"/>
    </row>
    <row r="159" spans="1:7" x14ac:dyDescent="0.25">
      <c r="A159" s="95"/>
      <c r="B159" s="95"/>
      <c r="C159" s="95"/>
      <c r="D159" s="95"/>
      <c r="F159" s="95"/>
      <c r="G159" s="95"/>
    </row>
    <row r="160" spans="1:7" ht="56.25" x14ac:dyDescent="0.25">
      <c r="A160" s="95"/>
      <c r="B160" s="66" t="s">
        <v>7</v>
      </c>
      <c r="C160" s="66" t="s">
        <v>8</v>
      </c>
      <c r="D160" s="66" t="s">
        <v>9</v>
      </c>
      <c r="E160" s="104" t="s">
        <v>10</v>
      </c>
      <c r="F160" s="95"/>
      <c r="G160" s="95"/>
    </row>
    <row r="161" spans="1:7" ht="21" customHeight="1" x14ac:dyDescent="0.25">
      <c r="A161" s="95"/>
      <c r="B161" s="103" t="s">
        <v>11</v>
      </c>
      <c r="C161" s="103" t="s">
        <v>12</v>
      </c>
      <c r="D161" s="103" t="s">
        <v>12</v>
      </c>
      <c r="E161" s="104" t="s">
        <v>13</v>
      </c>
      <c r="F161" s="95"/>
      <c r="G161" s="95"/>
    </row>
    <row r="162" spans="1:7" ht="19.5" thickBot="1" x14ac:dyDescent="0.3">
      <c r="A162" s="95"/>
      <c r="B162" s="102" t="s">
        <v>14</v>
      </c>
      <c r="C162" s="102" t="s">
        <v>15</v>
      </c>
      <c r="D162" s="116" t="s">
        <v>16</v>
      </c>
      <c r="E162" s="116" t="s">
        <v>17</v>
      </c>
      <c r="F162" s="95"/>
      <c r="G162" s="95"/>
    </row>
    <row r="163" spans="1:7" ht="21.75" thickBot="1" x14ac:dyDescent="0.3">
      <c r="A163" s="151" t="s">
        <v>19</v>
      </c>
      <c r="B163" s="152"/>
      <c r="C163" s="152"/>
      <c r="D163" s="153"/>
      <c r="E163" s="105"/>
      <c r="F163" s="95"/>
      <c r="G163" s="95"/>
    </row>
    <row r="164" spans="1:7" ht="18.75" x14ac:dyDescent="0.25">
      <c r="A164" s="142" t="s">
        <v>20</v>
      </c>
      <c r="B164" s="86"/>
      <c r="C164" s="87"/>
      <c r="D164" s="88"/>
      <c r="E164" s="108">
        <f t="shared" ref="E164:E169" si="10">B164+C164-D164</f>
        <v>0</v>
      </c>
      <c r="F164" s="95"/>
      <c r="G164" s="95"/>
    </row>
    <row r="165" spans="1:7" ht="18.75" x14ac:dyDescent="0.25">
      <c r="A165" s="64" t="s">
        <v>21</v>
      </c>
      <c r="B165" s="12"/>
      <c r="C165" s="88"/>
      <c r="D165" s="88"/>
      <c r="E165" s="109">
        <f t="shared" si="10"/>
        <v>0</v>
      </c>
      <c r="F165" s="95"/>
      <c r="G165" s="95"/>
    </row>
    <row r="166" spans="1:7" ht="18.75" x14ac:dyDescent="0.25">
      <c r="A166" s="64" t="s">
        <v>22</v>
      </c>
      <c r="B166" s="12"/>
      <c r="C166" s="88"/>
      <c r="D166" s="88"/>
      <c r="E166" s="109">
        <f t="shared" si="10"/>
        <v>0</v>
      </c>
      <c r="F166" s="95"/>
      <c r="G166" s="95"/>
    </row>
    <row r="167" spans="1:7" ht="18.75" x14ac:dyDescent="0.25">
      <c r="A167" s="65" t="s">
        <v>23</v>
      </c>
      <c r="B167" s="12"/>
      <c r="C167" s="88"/>
      <c r="D167" s="88"/>
      <c r="E167" s="109">
        <f t="shared" si="10"/>
        <v>0</v>
      </c>
      <c r="F167" s="95"/>
      <c r="G167" s="95"/>
    </row>
    <row r="168" spans="1:7" ht="19.5" thickBot="1" x14ac:dyDescent="0.3">
      <c r="A168" s="141" t="s">
        <v>24</v>
      </c>
      <c r="B168" s="110"/>
      <c r="C168" s="111"/>
      <c r="D168" s="111"/>
      <c r="E168" s="112">
        <f t="shared" si="10"/>
        <v>0</v>
      </c>
      <c r="F168" s="95"/>
      <c r="G168" s="95"/>
    </row>
    <row r="169" spans="1:7" ht="19.5" thickBot="1" x14ac:dyDescent="0.3">
      <c r="A169" s="113" t="s">
        <v>25</v>
      </c>
      <c r="B169" s="114"/>
      <c r="C169" s="115"/>
      <c r="D169" s="115"/>
      <c r="E169" s="107">
        <f t="shared" si="10"/>
        <v>0</v>
      </c>
      <c r="F169" s="95"/>
      <c r="G169" s="95"/>
    </row>
    <row r="170" spans="1:7" ht="18.75" x14ac:dyDescent="0.3">
      <c r="A170" s="80"/>
      <c r="B170" s="14"/>
      <c r="F170" s="95"/>
      <c r="G170" s="95"/>
    </row>
    <row r="171" spans="1:7" ht="18.75" x14ac:dyDescent="0.3">
      <c r="A171" s="79" t="s">
        <v>50</v>
      </c>
      <c r="B171" s="78"/>
      <c r="C171" s="78"/>
      <c r="D171" s="78"/>
      <c r="E171" s="96"/>
      <c r="F171" s="95"/>
      <c r="G171" s="95"/>
    </row>
    <row r="172" spans="1:7" ht="18.75" x14ac:dyDescent="0.3">
      <c r="A172" s="98" t="s">
        <v>6</v>
      </c>
      <c r="B172" s="99"/>
      <c r="C172" s="95"/>
      <c r="D172" s="96"/>
      <c r="E172" s="96"/>
      <c r="F172" s="95"/>
      <c r="G172" s="95"/>
    </row>
    <row r="173" spans="1:7" x14ac:dyDescent="0.25">
      <c r="A173" s="95"/>
      <c r="B173" s="95"/>
      <c r="C173" s="95"/>
      <c r="D173" s="95"/>
      <c r="F173" s="95"/>
      <c r="G173" s="95"/>
    </row>
    <row r="174" spans="1:7" ht="56.25" x14ac:dyDescent="0.25">
      <c r="A174" s="95"/>
      <c r="B174" s="66" t="s">
        <v>7</v>
      </c>
      <c r="C174" s="66" t="s">
        <v>8</v>
      </c>
      <c r="D174" s="66" t="s">
        <v>9</v>
      </c>
      <c r="E174" s="104" t="s">
        <v>10</v>
      </c>
      <c r="F174" s="95"/>
      <c r="G174" s="95"/>
    </row>
    <row r="175" spans="1:7" ht="21" customHeight="1" x14ac:dyDescent="0.25">
      <c r="A175" s="95"/>
      <c r="B175" s="103" t="s">
        <v>11</v>
      </c>
      <c r="C175" s="103" t="s">
        <v>12</v>
      </c>
      <c r="D175" s="103" t="s">
        <v>12</v>
      </c>
      <c r="E175" s="104" t="s">
        <v>13</v>
      </c>
      <c r="F175" s="95"/>
      <c r="G175" s="95"/>
    </row>
    <row r="176" spans="1:7" ht="19.5" thickBot="1" x14ac:dyDescent="0.3">
      <c r="A176" s="95"/>
      <c r="B176" s="102" t="s">
        <v>14</v>
      </c>
      <c r="C176" s="102" t="s">
        <v>15</v>
      </c>
      <c r="D176" s="116" t="s">
        <v>16</v>
      </c>
      <c r="E176" s="116" t="s">
        <v>17</v>
      </c>
      <c r="F176" s="95"/>
      <c r="G176" s="95"/>
    </row>
    <row r="177" spans="1:7" ht="21.75" thickBot="1" x14ac:dyDescent="0.3">
      <c r="A177" s="151" t="s">
        <v>19</v>
      </c>
      <c r="B177" s="152"/>
      <c r="C177" s="152"/>
      <c r="D177" s="153"/>
      <c r="E177" s="105"/>
      <c r="F177" s="95"/>
      <c r="G177" s="95"/>
    </row>
    <row r="178" spans="1:7" ht="18.75" x14ac:dyDescent="0.25">
      <c r="A178" s="142" t="s">
        <v>20</v>
      </c>
      <c r="B178" s="86"/>
      <c r="C178" s="87"/>
      <c r="D178" s="88"/>
      <c r="E178" s="108">
        <f t="shared" ref="E178:E183" si="11">B178+C178-D178</f>
        <v>0</v>
      </c>
      <c r="F178" s="95"/>
      <c r="G178" s="95"/>
    </row>
    <row r="179" spans="1:7" ht="18.75" x14ac:dyDescent="0.25">
      <c r="A179" s="64" t="s">
        <v>21</v>
      </c>
      <c r="B179" s="12"/>
      <c r="C179" s="88"/>
      <c r="D179" s="88"/>
      <c r="E179" s="109">
        <f t="shared" si="11"/>
        <v>0</v>
      </c>
      <c r="F179" s="95"/>
      <c r="G179" s="95"/>
    </row>
    <row r="180" spans="1:7" ht="18.75" x14ac:dyDescent="0.25">
      <c r="A180" s="64" t="s">
        <v>22</v>
      </c>
      <c r="B180" s="12"/>
      <c r="C180" s="88"/>
      <c r="D180" s="88"/>
      <c r="E180" s="109">
        <f t="shared" si="11"/>
        <v>0</v>
      </c>
      <c r="F180" s="95"/>
      <c r="G180" s="95"/>
    </row>
    <row r="181" spans="1:7" ht="18.75" x14ac:dyDescent="0.25">
      <c r="A181" s="65" t="s">
        <v>23</v>
      </c>
      <c r="B181" s="12"/>
      <c r="C181" s="88"/>
      <c r="D181" s="88"/>
      <c r="E181" s="109">
        <f t="shared" si="11"/>
        <v>0</v>
      </c>
      <c r="F181" s="95"/>
      <c r="G181" s="95"/>
    </row>
    <row r="182" spans="1:7" ht="19.5" thickBot="1" x14ac:dyDescent="0.3">
      <c r="A182" s="141" t="s">
        <v>24</v>
      </c>
      <c r="B182" s="110"/>
      <c r="C182" s="111"/>
      <c r="D182" s="111"/>
      <c r="E182" s="112">
        <f t="shared" si="11"/>
        <v>0</v>
      </c>
      <c r="F182" s="95"/>
      <c r="G182" s="95"/>
    </row>
    <row r="183" spans="1:7" ht="19.5" thickBot="1" x14ac:dyDescent="0.3">
      <c r="A183" s="113" t="s">
        <v>25</v>
      </c>
      <c r="B183" s="114"/>
      <c r="C183" s="115"/>
      <c r="D183" s="115"/>
      <c r="E183" s="107">
        <f t="shared" si="11"/>
        <v>0</v>
      </c>
      <c r="F183" s="95"/>
      <c r="G183" s="95"/>
    </row>
    <row r="184" spans="1:7" ht="18.75" x14ac:dyDescent="0.3">
      <c r="A184" s="80"/>
      <c r="B184" s="14"/>
      <c r="F184" s="95"/>
      <c r="G184" s="95"/>
    </row>
    <row r="185" spans="1:7" ht="18.75" x14ac:dyDescent="0.3">
      <c r="A185" s="79" t="s">
        <v>51</v>
      </c>
      <c r="B185" s="78"/>
      <c r="C185" s="78"/>
      <c r="D185" s="78"/>
      <c r="E185" s="96"/>
      <c r="F185" s="95"/>
      <c r="G185" s="95"/>
    </row>
    <row r="186" spans="1:7" ht="18.75" x14ac:dyDescent="0.3">
      <c r="A186" s="98" t="s">
        <v>6</v>
      </c>
      <c r="B186" s="99"/>
      <c r="C186" s="95"/>
      <c r="D186" s="96"/>
      <c r="E186" s="96"/>
      <c r="F186" s="95"/>
      <c r="G186" s="95"/>
    </row>
    <row r="187" spans="1:7" x14ac:dyDescent="0.25">
      <c r="A187" s="95"/>
      <c r="B187" s="95"/>
      <c r="C187" s="95"/>
      <c r="D187" s="95"/>
      <c r="F187" s="95"/>
      <c r="G187" s="95"/>
    </row>
    <row r="188" spans="1:7" ht="56.25" x14ac:dyDescent="0.25">
      <c r="A188" s="95"/>
      <c r="B188" s="66" t="s">
        <v>7</v>
      </c>
      <c r="C188" s="66" t="s">
        <v>8</v>
      </c>
      <c r="D188" s="66" t="s">
        <v>9</v>
      </c>
      <c r="E188" s="104" t="s">
        <v>10</v>
      </c>
      <c r="F188" s="95"/>
      <c r="G188" s="95"/>
    </row>
    <row r="189" spans="1:7" ht="21" customHeight="1" x14ac:dyDescent="0.25">
      <c r="A189" s="95"/>
      <c r="B189" s="103" t="s">
        <v>11</v>
      </c>
      <c r="C189" s="103" t="s">
        <v>12</v>
      </c>
      <c r="D189" s="103" t="s">
        <v>12</v>
      </c>
      <c r="E189" s="104" t="s">
        <v>13</v>
      </c>
      <c r="F189" s="95"/>
      <c r="G189" s="95"/>
    </row>
    <row r="190" spans="1:7" ht="19.5" thickBot="1" x14ac:dyDescent="0.3">
      <c r="A190" s="95"/>
      <c r="B190" s="102" t="s">
        <v>14</v>
      </c>
      <c r="C190" s="102" t="s">
        <v>15</v>
      </c>
      <c r="D190" s="116" t="s">
        <v>16</v>
      </c>
      <c r="E190" s="116" t="s">
        <v>17</v>
      </c>
      <c r="F190" s="95"/>
      <c r="G190" s="95"/>
    </row>
    <row r="191" spans="1:7" ht="21.75" thickBot="1" x14ac:dyDescent="0.3">
      <c r="A191" s="151" t="s">
        <v>19</v>
      </c>
      <c r="B191" s="152"/>
      <c r="C191" s="152"/>
      <c r="D191" s="153"/>
      <c r="E191" s="105"/>
      <c r="F191" s="95"/>
      <c r="G191" s="95"/>
    </row>
    <row r="192" spans="1:7" ht="18.75" x14ac:dyDescent="0.25">
      <c r="A192" s="142" t="s">
        <v>20</v>
      </c>
      <c r="B192" s="86"/>
      <c r="C192" s="87"/>
      <c r="D192" s="88"/>
      <c r="E192" s="108">
        <f t="shared" ref="E192:E197" si="12">B192+C192-D192</f>
        <v>0</v>
      </c>
      <c r="F192" s="95"/>
      <c r="G192" s="95"/>
    </row>
    <row r="193" spans="1:7" ht="18.75" x14ac:dyDescent="0.25">
      <c r="A193" s="64" t="s">
        <v>21</v>
      </c>
      <c r="B193" s="12"/>
      <c r="C193" s="88"/>
      <c r="D193" s="88"/>
      <c r="E193" s="109">
        <f t="shared" si="12"/>
        <v>0</v>
      </c>
      <c r="F193" s="95"/>
      <c r="G193" s="95"/>
    </row>
    <row r="194" spans="1:7" ht="18.75" x14ac:dyDescent="0.25">
      <c r="A194" s="64" t="s">
        <v>22</v>
      </c>
      <c r="B194" s="12"/>
      <c r="C194" s="88"/>
      <c r="D194" s="88"/>
      <c r="E194" s="109">
        <f t="shared" si="12"/>
        <v>0</v>
      </c>
      <c r="F194" s="95"/>
      <c r="G194" s="95"/>
    </row>
    <row r="195" spans="1:7" ht="18.75" x14ac:dyDescent="0.25">
      <c r="A195" s="65" t="s">
        <v>23</v>
      </c>
      <c r="B195" s="12"/>
      <c r="C195" s="88"/>
      <c r="D195" s="88"/>
      <c r="E195" s="109">
        <f t="shared" si="12"/>
        <v>0</v>
      </c>
      <c r="F195" s="95"/>
      <c r="G195" s="95"/>
    </row>
    <row r="196" spans="1:7" ht="19.5" thickBot="1" x14ac:dyDescent="0.3">
      <c r="A196" s="141" t="s">
        <v>24</v>
      </c>
      <c r="B196" s="110"/>
      <c r="C196" s="111"/>
      <c r="D196" s="111"/>
      <c r="E196" s="112">
        <f t="shared" si="12"/>
        <v>0</v>
      </c>
      <c r="F196" s="95"/>
      <c r="G196" s="95"/>
    </row>
    <row r="197" spans="1:7" ht="19.5" thickBot="1" x14ac:dyDescent="0.3">
      <c r="A197" s="113" t="s">
        <v>25</v>
      </c>
      <c r="B197" s="114"/>
      <c r="C197" s="115"/>
      <c r="D197" s="115"/>
      <c r="E197" s="107">
        <f t="shared" si="12"/>
        <v>0</v>
      </c>
      <c r="F197" s="95"/>
      <c r="G197" s="95"/>
    </row>
    <row r="198" spans="1:7" ht="18.75" x14ac:dyDescent="0.3">
      <c r="A198" s="80"/>
      <c r="B198" s="14"/>
      <c r="F198" s="95"/>
      <c r="G198" s="95"/>
    </row>
    <row r="199" spans="1:7" ht="18.75" x14ac:dyDescent="0.3">
      <c r="A199" s="79" t="s">
        <v>52</v>
      </c>
      <c r="B199" s="78"/>
      <c r="C199" s="78"/>
      <c r="D199" s="78"/>
      <c r="E199" s="96"/>
      <c r="F199" s="95"/>
      <c r="G199" s="95"/>
    </row>
    <row r="200" spans="1:7" ht="18.75" x14ac:dyDescent="0.3">
      <c r="A200" s="98" t="s">
        <v>6</v>
      </c>
      <c r="B200" s="99"/>
      <c r="C200" s="95"/>
      <c r="D200" s="96"/>
      <c r="E200" s="96"/>
      <c r="F200" s="95"/>
      <c r="G200" s="95"/>
    </row>
    <row r="201" spans="1:7" x14ac:dyDescent="0.25">
      <c r="A201" s="95"/>
      <c r="B201" s="95"/>
      <c r="C201" s="95"/>
      <c r="D201" s="95"/>
      <c r="F201" s="95"/>
      <c r="G201" s="95"/>
    </row>
    <row r="202" spans="1:7" ht="56.25" x14ac:dyDescent="0.25">
      <c r="A202" s="95"/>
      <c r="B202" s="66" t="s">
        <v>7</v>
      </c>
      <c r="C202" s="66" t="s">
        <v>8</v>
      </c>
      <c r="D202" s="66" t="s">
        <v>9</v>
      </c>
      <c r="E202" s="104" t="s">
        <v>10</v>
      </c>
      <c r="F202" s="95"/>
      <c r="G202" s="95"/>
    </row>
    <row r="203" spans="1:7" ht="21" customHeight="1" x14ac:dyDescent="0.25">
      <c r="A203" s="95"/>
      <c r="B203" s="103" t="s">
        <v>11</v>
      </c>
      <c r="C203" s="103" t="s">
        <v>12</v>
      </c>
      <c r="D203" s="103" t="s">
        <v>12</v>
      </c>
      <c r="E203" s="104" t="s">
        <v>13</v>
      </c>
      <c r="F203" s="95"/>
      <c r="G203" s="95"/>
    </row>
    <row r="204" spans="1:7" ht="19.5" thickBot="1" x14ac:dyDescent="0.3">
      <c r="A204" s="95"/>
      <c r="B204" s="102" t="s">
        <v>14</v>
      </c>
      <c r="C204" s="102" t="s">
        <v>15</v>
      </c>
      <c r="D204" s="116" t="s">
        <v>16</v>
      </c>
      <c r="E204" s="116" t="s">
        <v>17</v>
      </c>
      <c r="F204" s="95"/>
      <c r="G204" s="95"/>
    </row>
    <row r="205" spans="1:7" ht="21.75" thickBot="1" x14ac:dyDescent="0.3">
      <c r="A205" s="151" t="s">
        <v>19</v>
      </c>
      <c r="B205" s="152"/>
      <c r="C205" s="152"/>
      <c r="D205" s="153"/>
      <c r="E205" s="105"/>
      <c r="F205" s="95"/>
      <c r="G205" s="95"/>
    </row>
    <row r="206" spans="1:7" ht="18.75" x14ac:dyDescent="0.25">
      <c r="A206" s="142" t="s">
        <v>20</v>
      </c>
      <c r="B206" s="86"/>
      <c r="C206" s="87"/>
      <c r="D206" s="88"/>
      <c r="E206" s="108">
        <f t="shared" ref="E206:E211" si="13">B206+C206-D206</f>
        <v>0</v>
      </c>
      <c r="F206" s="95"/>
      <c r="G206" s="95"/>
    </row>
    <row r="207" spans="1:7" ht="18.75" x14ac:dyDescent="0.25">
      <c r="A207" s="64" t="s">
        <v>21</v>
      </c>
      <c r="B207" s="12"/>
      <c r="C207" s="88"/>
      <c r="D207" s="88"/>
      <c r="E207" s="109">
        <f t="shared" si="13"/>
        <v>0</v>
      </c>
      <c r="F207" s="95"/>
      <c r="G207" s="95"/>
    </row>
    <row r="208" spans="1:7" ht="18.75" x14ac:dyDescent="0.25">
      <c r="A208" s="64" t="s">
        <v>22</v>
      </c>
      <c r="B208" s="12"/>
      <c r="C208" s="88"/>
      <c r="D208" s="88"/>
      <c r="E208" s="109">
        <f t="shared" si="13"/>
        <v>0</v>
      </c>
      <c r="F208" s="95"/>
      <c r="G208" s="95"/>
    </row>
    <row r="209" spans="1:7" ht="18.75" x14ac:dyDescent="0.25">
      <c r="A209" s="65" t="s">
        <v>23</v>
      </c>
      <c r="B209" s="12"/>
      <c r="C209" s="88"/>
      <c r="D209" s="88"/>
      <c r="E209" s="109">
        <f t="shared" si="13"/>
        <v>0</v>
      </c>
      <c r="F209" s="95"/>
      <c r="G209" s="95"/>
    </row>
    <row r="210" spans="1:7" ht="19.5" thickBot="1" x14ac:dyDescent="0.3">
      <c r="A210" s="141" t="s">
        <v>24</v>
      </c>
      <c r="B210" s="110"/>
      <c r="C210" s="111"/>
      <c r="D210" s="111"/>
      <c r="E210" s="112">
        <f t="shared" si="13"/>
        <v>0</v>
      </c>
      <c r="F210" s="95"/>
      <c r="G210" s="95"/>
    </row>
    <row r="211" spans="1:7" ht="19.5" thickBot="1" x14ac:dyDescent="0.3">
      <c r="A211" s="113" t="s">
        <v>25</v>
      </c>
      <c r="B211" s="114"/>
      <c r="C211" s="115"/>
      <c r="D211" s="115"/>
      <c r="E211" s="107">
        <f t="shared" si="13"/>
        <v>0</v>
      </c>
      <c r="F211" s="95"/>
      <c r="G211" s="95"/>
    </row>
    <row r="212" spans="1:7" ht="18.75" x14ac:dyDescent="0.3">
      <c r="A212" s="80"/>
      <c r="B212" s="14"/>
      <c r="F212" s="95"/>
      <c r="G212" s="95"/>
    </row>
    <row r="213" spans="1:7" ht="18.75" x14ac:dyDescent="0.3">
      <c r="A213" s="79" t="s">
        <v>53</v>
      </c>
      <c r="B213" s="78"/>
      <c r="C213" s="78"/>
      <c r="D213" s="78"/>
      <c r="E213" s="96"/>
      <c r="F213" s="95"/>
      <c r="G213" s="95"/>
    </row>
    <row r="214" spans="1:7" ht="18.75" x14ac:dyDescent="0.3">
      <c r="A214" s="98" t="s">
        <v>6</v>
      </c>
      <c r="B214" s="99"/>
      <c r="C214" s="95"/>
      <c r="D214" s="96"/>
      <c r="E214" s="96"/>
      <c r="F214" s="95"/>
      <c r="G214" s="95"/>
    </row>
    <row r="215" spans="1:7" x14ac:dyDescent="0.25">
      <c r="A215" s="95"/>
      <c r="B215" s="95"/>
      <c r="C215" s="95"/>
      <c r="D215" s="95"/>
      <c r="F215" s="95"/>
      <c r="G215" s="95"/>
    </row>
    <row r="216" spans="1:7" ht="56.25" x14ac:dyDescent="0.25">
      <c r="A216" s="95"/>
      <c r="B216" s="66" t="s">
        <v>7</v>
      </c>
      <c r="C216" s="66" t="s">
        <v>8</v>
      </c>
      <c r="D216" s="66" t="s">
        <v>9</v>
      </c>
      <c r="E216" s="104" t="s">
        <v>10</v>
      </c>
      <c r="F216" s="95"/>
      <c r="G216" s="95"/>
    </row>
    <row r="217" spans="1:7" ht="21" customHeight="1" x14ac:dyDescent="0.25">
      <c r="A217" s="95"/>
      <c r="B217" s="103" t="s">
        <v>11</v>
      </c>
      <c r="C217" s="103" t="s">
        <v>12</v>
      </c>
      <c r="D217" s="103" t="s">
        <v>12</v>
      </c>
      <c r="E217" s="104" t="s">
        <v>13</v>
      </c>
      <c r="F217" s="95"/>
      <c r="G217" s="95"/>
    </row>
    <row r="218" spans="1:7" ht="19.5" thickBot="1" x14ac:dyDescent="0.3">
      <c r="A218" s="95"/>
      <c r="B218" s="102" t="s">
        <v>14</v>
      </c>
      <c r="C218" s="102" t="s">
        <v>15</v>
      </c>
      <c r="D218" s="116" t="s">
        <v>16</v>
      </c>
      <c r="E218" s="116" t="s">
        <v>17</v>
      </c>
      <c r="F218" s="95"/>
      <c r="G218" s="95"/>
    </row>
    <row r="219" spans="1:7" ht="21.75" thickBot="1" x14ac:dyDescent="0.3">
      <c r="A219" s="151" t="s">
        <v>19</v>
      </c>
      <c r="B219" s="152"/>
      <c r="C219" s="152"/>
      <c r="D219" s="153"/>
      <c r="E219" s="105"/>
      <c r="F219" s="95"/>
      <c r="G219" s="95"/>
    </row>
    <row r="220" spans="1:7" ht="18.75" x14ac:dyDescent="0.25">
      <c r="A220" s="142" t="s">
        <v>20</v>
      </c>
      <c r="B220" s="86"/>
      <c r="C220" s="87"/>
      <c r="D220" s="88"/>
      <c r="E220" s="108">
        <f t="shared" ref="E220:E225" si="14">B220+C220-D220</f>
        <v>0</v>
      </c>
      <c r="F220" s="95"/>
      <c r="G220" s="95"/>
    </row>
    <row r="221" spans="1:7" ht="18.75" x14ac:dyDescent="0.25">
      <c r="A221" s="64" t="s">
        <v>21</v>
      </c>
      <c r="B221" s="12"/>
      <c r="C221" s="88"/>
      <c r="D221" s="88"/>
      <c r="E221" s="109">
        <f t="shared" si="14"/>
        <v>0</v>
      </c>
      <c r="F221" s="95"/>
      <c r="G221" s="95"/>
    </row>
    <row r="222" spans="1:7" ht="18.75" x14ac:dyDescent="0.25">
      <c r="A222" s="64" t="s">
        <v>22</v>
      </c>
      <c r="B222" s="12"/>
      <c r="C222" s="88"/>
      <c r="D222" s="88"/>
      <c r="E222" s="109">
        <f t="shared" si="14"/>
        <v>0</v>
      </c>
      <c r="F222" s="95"/>
      <c r="G222" s="95"/>
    </row>
    <row r="223" spans="1:7" ht="18.75" x14ac:dyDescent="0.25">
      <c r="A223" s="65" t="s">
        <v>23</v>
      </c>
      <c r="B223" s="12"/>
      <c r="C223" s="88"/>
      <c r="D223" s="88"/>
      <c r="E223" s="109">
        <f t="shared" si="14"/>
        <v>0</v>
      </c>
      <c r="F223" s="95"/>
      <c r="G223" s="95"/>
    </row>
    <row r="224" spans="1:7" ht="19.5" thickBot="1" x14ac:dyDescent="0.3">
      <c r="A224" s="141" t="s">
        <v>24</v>
      </c>
      <c r="B224" s="110"/>
      <c r="C224" s="111"/>
      <c r="D224" s="111"/>
      <c r="E224" s="112">
        <f t="shared" si="14"/>
        <v>0</v>
      </c>
      <c r="F224" s="95"/>
      <c r="G224" s="95"/>
    </row>
    <row r="225" spans="1:7" ht="19.5" thickBot="1" x14ac:dyDescent="0.3">
      <c r="A225" s="113" t="s">
        <v>25</v>
      </c>
      <c r="B225" s="114"/>
      <c r="C225" s="115"/>
      <c r="D225" s="115"/>
      <c r="E225" s="107">
        <f t="shared" si="14"/>
        <v>0</v>
      </c>
      <c r="F225" s="95"/>
      <c r="G225" s="95"/>
    </row>
    <row r="226" spans="1:7" ht="18.75" x14ac:dyDescent="0.3">
      <c r="A226" s="80"/>
      <c r="B226" s="14"/>
      <c r="F226" s="95"/>
      <c r="G226" s="95"/>
    </row>
    <row r="227" spans="1:7" ht="18.75" x14ac:dyDescent="0.3">
      <c r="A227" s="79" t="s">
        <v>54</v>
      </c>
      <c r="B227" s="78"/>
      <c r="C227" s="78"/>
      <c r="D227" s="78"/>
      <c r="E227" s="96"/>
      <c r="F227" s="95"/>
      <c r="G227" s="95"/>
    </row>
    <row r="228" spans="1:7" ht="18.75" x14ac:dyDescent="0.3">
      <c r="A228" s="98" t="s">
        <v>6</v>
      </c>
      <c r="B228" s="99"/>
      <c r="C228" s="95"/>
      <c r="D228" s="96"/>
      <c r="E228" s="96"/>
      <c r="F228" s="95"/>
      <c r="G228" s="95"/>
    </row>
    <row r="229" spans="1:7" x14ac:dyDescent="0.25">
      <c r="A229" s="95"/>
      <c r="B229" s="95"/>
      <c r="C229" s="95"/>
      <c r="D229" s="95"/>
      <c r="F229" s="95"/>
      <c r="G229" s="95"/>
    </row>
    <row r="230" spans="1:7" ht="56.25" x14ac:dyDescent="0.25">
      <c r="A230" s="95"/>
      <c r="B230" s="66" t="s">
        <v>7</v>
      </c>
      <c r="C230" s="66" t="s">
        <v>8</v>
      </c>
      <c r="D230" s="66" t="s">
        <v>9</v>
      </c>
      <c r="E230" s="104" t="s">
        <v>10</v>
      </c>
      <c r="F230" s="95"/>
      <c r="G230" s="95"/>
    </row>
    <row r="231" spans="1:7" ht="21" customHeight="1" x14ac:dyDescent="0.25">
      <c r="A231" s="95"/>
      <c r="B231" s="103" t="s">
        <v>11</v>
      </c>
      <c r="C231" s="103" t="s">
        <v>12</v>
      </c>
      <c r="D231" s="103" t="s">
        <v>12</v>
      </c>
      <c r="E231" s="104" t="s">
        <v>13</v>
      </c>
      <c r="F231" s="95"/>
      <c r="G231" s="95"/>
    </row>
    <row r="232" spans="1:7" ht="19.5" thickBot="1" x14ac:dyDescent="0.3">
      <c r="A232" s="95"/>
      <c r="B232" s="102" t="s">
        <v>14</v>
      </c>
      <c r="C232" s="102" t="s">
        <v>15</v>
      </c>
      <c r="D232" s="116" t="s">
        <v>16</v>
      </c>
      <c r="E232" s="116" t="s">
        <v>17</v>
      </c>
      <c r="F232" s="95"/>
      <c r="G232" s="95"/>
    </row>
    <row r="233" spans="1:7" ht="21.75" thickBot="1" x14ac:dyDescent="0.3">
      <c r="A233" s="151" t="s">
        <v>19</v>
      </c>
      <c r="B233" s="152"/>
      <c r="C233" s="152"/>
      <c r="D233" s="153"/>
      <c r="E233" s="105"/>
      <c r="F233" s="95"/>
      <c r="G233" s="95"/>
    </row>
    <row r="234" spans="1:7" ht="18.75" x14ac:dyDescent="0.25">
      <c r="A234" s="142" t="s">
        <v>20</v>
      </c>
      <c r="B234" s="86"/>
      <c r="C234" s="87"/>
      <c r="D234" s="88"/>
      <c r="E234" s="108">
        <f t="shared" ref="E234:E239" si="15">B234+C234-D234</f>
        <v>0</v>
      </c>
      <c r="F234" s="95"/>
      <c r="G234" s="95"/>
    </row>
    <row r="235" spans="1:7" ht="18.75" x14ac:dyDescent="0.25">
      <c r="A235" s="64" t="s">
        <v>21</v>
      </c>
      <c r="B235" s="12"/>
      <c r="C235" s="88"/>
      <c r="D235" s="88"/>
      <c r="E235" s="109">
        <f t="shared" si="15"/>
        <v>0</v>
      </c>
      <c r="F235" s="95"/>
      <c r="G235" s="95"/>
    </row>
    <row r="236" spans="1:7" ht="18.75" x14ac:dyDescent="0.25">
      <c r="A236" s="64" t="s">
        <v>22</v>
      </c>
      <c r="B236" s="12"/>
      <c r="C236" s="88"/>
      <c r="D236" s="88"/>
      <c r="E236" s="109">
        <f t="shared" si="15"/>
        <v>0</v>
      </c>
      <c r="F236" s="95"/>
      <c r="G236" s="95"/>
    </row>
    <row r="237" spans="1:7" ht="18.75" x14ac:dyDescent="0.25">
      <c r="A237" s="65" t="s">
        <v>23</v>
      </c>
      <c r="B237" s="12"/>
      <c r="C237" s="88"/>
      <c r="D237" s="88"/>
      <c r="E237" s="109">
        <f t="shared" si="15"/>
        <v>0</v>
      </c>
      <c r="F237" s="95"/>
      <c r="G237" s="95"/>
    </row>
    <row r="238" spans="1:7" ht="19.5" thickBot="1" x14ac:dyDescent="0.3">
      <c r="A238" s="141" t="s">
        <v>24</v>
      </c>
      <c r="B238" s="110"/>
      <c r="C238" s="111"/>
      <c r="D238" s="111"/>
      <c r="E238" s="112">
        <f t="shared" si="15"/>
        <v>0</v>
      </c>
      <c r="F238" s="95"/>
      <c r="G238" s="95"/>
    </row>
    <row r="239" spans="1:7" ht="19.5" thickBot="1" x14ac:dyDescent="0.3">
      <c r="A239" s="113" t="s">
        <v>25</v>
      </c>
      <c r="B239" s="114"/>
      <c r="C239" s="115"/>
      <c r="D239" s="115"/>
      <c r="E239" s="107">
        <f t="shared" si="15"/>
        <v>0</v>
      </c>
      <c r="F239" s="95"/>
      <c r="G239" s="95"/>
    </row>
    <row r="240" spans="1:7" x14ac:dyDescent="0.25">
      <c r="F240" s="95"/>
      <c r="G240" s="95"/>
    </row>
  </sheetData>
  <mergeCells count="30">
    <mergeCell ref="A219:D219"/>
    <mergeCell ref="A233:D233"/>
    <mergeCell ref="A44:D44"/>
    <mergeCell ref="A60:D60"/>
    <mergeCell ref="A76:D76"/>
    <mergeCell ref="A59:C59"/>
    <mergeCell ref="A91:C91"/>
    <mergeCell ref="A75:C75"/>
    <mergeCell ref="A92:D92"/>
    <mergeCell ref="A107:D107"/>
    <mergeCell ref="A121:D121"/>
    <mergeCell ref="A135:D135"/>
    <mergeCell ref="A149:D149"/>
    <mergeCell ref="A163:D163"/>
    <mergeCell ref="B1:G1"/>
    <mergeCell ref="B2:G2"/>
    <mergeCell ref="A177:D177"/>
    <mergeCell ref="A191:D191"/>
    <mergeCell ref="A205:D205"/>
    <mergeCell ref="A43:C43"/>
    <mergeCell ref="A1:A2"/>
    <mergeCell ref="A15:C15"/>
    <mergeCell ref="A16:D16"/>
    <mergeCell ref="A24:F24"/>
    <mergeCell ref="A25:B32"/>
    <mergeCell ref="C26:C27"/>
    <mergeCell ref="C28:C29"/>
    <mergeCell ref="C30:C32"/>
    <mergeCell ref="A34:F34"/>
    <mergeCell ref="A4:G4"/>
  </mergeCells>
  <pageMargins left="0.25" right="0.25" top="0.75" bottom="0.75" header="0.3" footer="0.3"/>
  <pageSetup paperSize="9" scale="48" fitToHeight="0" orientation="landscape" r:id="rId1"/>
  <headerFooter>
    <oddHeader>&amp;CMétropole Aix-Marseille Provence
EVALUATION DU GASPILLAGE ALIMENTAIRE des restaurants scolairess</oddHeader>
    <oddFooter>&amp;LSeptembre 2021&amp;C&amp;A&amp;RPage &amp;P</oddFooter>
  </headerFooter>
  <rowBreaks count="8" manualBreakCount="8">
    <brk id="23" max="6" man="1"/>
    <brk id="34" max="6" man="1"/>
    <brk id="50" max="6" man="1"/>
    <brk id="82" max="6" man="1"/>
    <brk id="113" max="6" man="1"/>
    <brk id="156" max="6" man="1"/>
    <brk id="183" max="6" man="1"/>
    <brk id="22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view="pageLayout" zoomScaleNormal="100" workbookViewId="0">
      <selection activeCell="B9" sqref="B9"/>
    </sheetView>
  </sheetViews>
  <sheetFormatPr baseColWidth="10" defaultColWidth="11.42578125" defaultRowHeight="15" x14ac:dyDescent="0.25"/>
  <cols>
    <col min="1" max="1" width="6.7109375" customWidth="1"/>
    <col min="2" max="2" width="25.7109375" customWidth="1"/>
    <col min="3" max="3" width="35.5703125" customWidth="1"/>
    <col min="4" max="4" width="33.28515625" customWidth="1"/>
    <col min="5" max="5" width="40.85546875" customWidth="1"/>
  </cols>
  <sheetData>
    <row r="1" spans="1:16" ht="48" customHeight="1" x14ac:dyDescent="0.25">
      <c r="A1" s="157"/>
      <c r="B1" s="95"/>
      <c r="C1" s="149" t="s">
        <v>0</v>
      </c>
      <c r="D1" s="149"/>
      <c r="E1" s="149"/>
      <c r="F1" s="95"/>
    </row>
    <row r="2" spans="1:16" ht="52.5" customHeight="1" x14ac:dyDescent="0.25">
      <c r="A2" s="157"/>
      <c r="B2" s="95"/>
      <c r="C2" s="150" t="s">
        <v>1</v>
      </c>
      <c r="D2" s="150"/>
      <c r="E2" s="150"/>
      <c r="F2" s="95"/>
    </row>
    <row r="3" spans="1:16" ht="34.5" customHeight="1" x14ac:dyDescent="0.25">
      <c r="A3" s="170" t="s">
        <v>55</v>
      </c>
      <c r="B3" s="171"/>
      <c r="C3" s="171"/>
      <c r="D3" s="171"/>
      <c r="E3" s="171"/>
      <c r="F3" s="95"/>
    </row>
    <row r="4" spans="1:16" x14ac:dyDescent="0.25">
      <c r="A4" s="95"/>
      <c r="B4" s="95"/>
      <c r="C4" s="95"/>
      <c r="D4" s="95"/>
      <c r="E4" s="95"/>
      <c r="F4" s="95"/>
    </row>
    <row r="5" spans="1:16" ht="18.75" x14ac:dyDescent="0.3">
      <c r="A5" s="97" t="s">
        <v>3</v>
      </c>
      <c r="B5" s="95"/>
      <c r="C5" s="95"/>
      <c r="D5" s="95"/>
      <c r="E5" s="95"/>
      <c r="F5" s="95"/>
    </row>
    <row r="6" spans="1:16" ht="18.75" x14ac:dyDescent="0.3">
      <c r="A6" s="96" t="s">
        <v>56</v>
      </c>
      <c r="B6" s="96"/>
      <c r="C6" s="96"/>
      <c r="D6" s="96"/>
      <c r="E6" s="96"/>
      <c r="F6" s="95"/>
    </row>
    <row r="7" spans="1:16" ht="18.75" x14ac:dyDescent="0.3">
      <c r="A7" s="96"/>
      <c r="B7" s="96"/>
      <c r="C7" s="96"/>
      <c r="D7" s="96"/>
      <c r="E7" s="96"/>
      <c r="F7" s="95"/>
    </row>
    <row r="8" spans="1:16" ht="78.75" customHeight="1" x14ac:dyDescent="0.25">
      <c r="A8" s="95"/>
      <c r="B8" s="121" t="s">
        <v>57</v>
      </c>
      <c r="C8" s="67" t="s">
        <v>58</v>
      </c>
      <c r="D8" s="17" t="s">
        <v>59</v>
      </c>
      <c r="E8" s="67" t="s">
        <v>60</v>
      </c>
      <c r="F8" s="95"/>
      <c r="I8" s="2"/>
    </row>
    <row r="9" spans="1:16" ht="99" customHeight="1" x14ac:dyDescent="0.25">
      <c r="A9" s="95"/>
      <c r="B9" s="13" t="s">
        <v>61</v>
      </c>
      <c r="C9" s="11" t="s">
        <v>62</v>
      </c>
      <c r="D9" s="18" t="s">
        <v>62</v>
      </c>
      <c r="E9" s="11" t="s">
        <v>62</v>
      </c>
      <c r="F9" s="95"/>
      <c r="I9" s="4"/>
      <c r="J9" s="5"/>
      <c r="K9" s="5"/>
      <c r="L9" s="5"/>
      <c r="M9" s="1"/>
      <c r="N9" s="1"/>
      <c r="O9" s="1"/>
      <c r="P9" s="1"/>
    </row>
    <row r="10" spans="1:16" ht="105.75" customHeight="1" x14ac:dyDescent="0.25">
      <c r="A10" s="95"/>
      <c r="B10" s="13" t="s">
        <v>63</v>
      </c>
      <c r="C10" s="11" t="s">
        <v>62</v>
      </c>
      <c r="D10" s="18" t="s">
        <v>62</v>
      </c>
      <c r="E10" s="11" t="s">
        <v>62</v>
      </c>
      <c r="F10" s="95"/>
      <c r="I10" s="4"/>
      <c r="J10" s="5"/>
      <c r="K10" s="5"/>
      <c r="L10" s="5"/>
      <c r="M10" s="1"/>
      <c r="N10" s="1"/>
      <c r="O10" s="1"/>
      <c r="P10" s="1"/>
    </row>
    <row r="11" spans="1:16" ht="15.75" thickBot="1" x14ac:dyDescent="0.3">
      <c r="B11" s="1"/>
      <c r="C11" s="1"/>
      <c r="D11" s="1"/>
      <c r="F11" s="95"/>
      <c r="I11" s="6"/>
      <c r="J11" s="1"/>
      <c r="K11" s="1"/>
      <c r="L11" s="1"/>
      <c r="M11" s="1"/>
      <c r="N11" s="1"/>
      <c r="O11" s="1"/>
      <c r="P11" s="1"/>
    </row>
    <row r="12" spans="1:16" ht="18.75" customHeight="1" x14ac:dyDescent="0.25">
      <c r="A12" s="172" t="s">
        <v>64</v>
      </c>
      <c r="B12" s="173"/>
      <c r="C12" s="173"/>
      <c r="D12" s="173"/>
      <c r="E12" s="174"/>
      <c r="F12" s="95"/>
    </row>
    <row r="13" spans="1:16" ht="15" customHeight="1" x14ac:dyDescent="0.25">
      <c r="A13" s="175"/>
      <c r="B13" s="176"/>
      <c r="C13" s="176"/>
      <c r="D13" s="176"/>
      <c r="E13" s="177"/>
      <c r="F13" s="95"/>
    </row>
    <row r="14" spans="1:16" ht="15" customHeight="1" x14ac:dyDescent="0.25">
      <c r="A14" s="175"/>
      <c r="B14" s="176"/>
      <c r="C14" s="176"/>
      <c r="D14" s="176"/>
      <c r="E14" s="177"/>
      <c r="F14" s="95"/>
    </row>
    <row r="15" spans="1:16" ht="15" customHeight="1" x14ac:dyDescent="0.25">
      <c r="A15" s="175"/>
      <c r="B15" s="176"/>
      <c r="C15" s="176"/>
      <c r="D15" s="176"/>
      <c r="E15" s="177"/>
      <c r="F15" s="95"/>
    </row>
    <row r="16" spans="1:16" ht="15" customHeight="1" x14ac:dyDescent="0.25">
      <c r="A16" s="175"/>
      <c r="B16" s="176"/>
      <c r="C16" s="176"/>
      <c r="D16" s="176"/>
      <c r="E16" s="177"/>
      <c r="F16" s="95"/>
    </row>
    <row r="17" spans="1:16" ht="15" customHeight="1" x14ac:dyDescent="0.25">
      <c r="A17" s="175"/>
      <c r="B17" s="176"/>
      <c r="C17" s="176"/>
      <c r="D17" s="176"/>
      <c r="E17" s="177"/>
      <c r="F17" s="95"/>
    </row>
    <row r="18" spans="1:16" ht="15" customHeight="1" x14ac:dyDescent="0.25">
      <c r="A18" s="175"/>
      <c r="B18" s="176"/>
      <c r="C18" s="176"/>
      <c r="D18" s="176"/>
      <c r="E18" s="177"/>
      <c r="F18" s="95"/>
    </row>
    <row r="19" spans="1:16" ht="15.75" customHeight="1" thickBot="1" x14ac:dyDescent="0.3">
      <c r="A19" s="178"/>
      <c r="B19" s="179"/>
      <c r="C19" s="179"/>
      <c r="D19" s="179"/>
      <c r="E19" s="180"/>
      <c r="F19" s="95"/>
    </row>
    <row r="20" spans="1:16" x14ac:dyDescent="0.25">
      <c r="B20" s="1"/>
      <c r="C20" s="1"/>
      <c r="D20" s="1"/>
      <c r="I20" s="6"/>
      <c r="J20" s="1"/>
      <c r="K20" s="1"/>
      <c r="L20" s="1"/>
      <c r="M20" s="1"/>
      <c r="N20" s="1"/>
      <c r="O20" s="1"/>
      <c r="P20" s="1"/>
    </row>
    <row r="21" spans="1:16" x14ac:dyDescent="0.25">
      <c r="B21" s="1"/>
      <c r="C21" s="1"/>
      <c r="D21" s="1"/>
      <c r="I21" s="1"/>
      <c r="J21" s="1"/>
      <c r="K21" s="1"/>
      <c r="L21" s="1"/>
      <c r="M21" s="1"/>
      <c r="N21" s="1"/>
      <c r="O21" s="1"/>
      <c r="P21" s="1"/>
    </row>
    <row r="22" spans="1:16" x14ac:dyDescent="0.25">
      <c r="B22" s="1"/>
      <c r="C22" s="1"/>
      <c r="D22" s="1"/>
    </row>
    <row r="23" spans="1:16" x14ac:dyDescent="0.25">
      <c r="B23" s="1"/>
      <c r="C23" s="1"/>
      <c r="D23" s="1"/>
    </row>
    <row r="24" spans="1:16" x14ac:dyDescent="0.25">
      <c r="B24" s="1"/>
      <c r="C24" s="1"/>
      <c r="D24" s="1"/>
    </row>
    <row r="25" spans="1:16" x14ac:dyDescent="0.25">
      <c r="B25" s="1"/>
      <c r="C25" s="1"/>
      <c r="D25" s="1"/>
    </row>
    <row r="26" spans="1:16" x14ac:dyDescent="0.25">
      <c r="B26" s="1"/>
      <c r="C26" s="1"/>
      <c r="D26" s="1"/>
    </row>
    <row r="27" spans="1:16" x14ac:dyDescent="0.25">
      <c r="B27" s="1"/>
      <c r="C27" s="1"/>
      <c r="D27" s="1"/>
    </row>
    <row r="28" spans="1:16" x14ac:dyDescent="0.25">
      <c r="B28" s="1"/>
      <c r="C28" s="1"/>
      <c r="D28" s="1"/>
    </row>
    <row r="29" spans="1:16" x14ac:dyDescent="0.25">
      <c r="B29" s="1"/>
      <c r="C29" s="1"/>
      <c r="D29" s="1"/>
    </row>
    <row r="30" spans="1:16" x14ac:dyDescent="0.25">
      <c r="B30" s="1"/>
      <c r="C30" s="1"/>
      <c r="D30" s="1"/>
    </row>
    <row r="31" spans="1:16" x14ac:dyDescent="0.25">
      <c r="B31" s="1"/>
      <c r="C31" s="1"/>
      <c r="D31" s="1"/>
    </row>
    <row r="32" spans="1:16" x14ac:dyDescent="0.25">
      <c r="B32" s="1"/>
      <c r="C32" s="1"/>
      <c r="D32" s="1"/>
    </row>
    <row r="33" spans="2:4" x14ac:dyDescent="0.25">
      <c r="B33" s="1"/>
      <c r="C33" s="1"/>
      <c r="D33" s="1"/>
    </row>
    <row r="34" spans="2:4" x14ac:dyDescent="0.25">
      <c r="B34" s="1"/>
      <c r="C34" s="1"/>
      <c r="D34" s="1"/>
    </row>
    <row r="35" spans="2:4" x14ac:dyDescent="0.25">
      <c r="B35" s="1"/>
      <c r="C35" s="1"/>
      <c r="D35" s="1"/>
    </row>
    <row r="36" spans="2:4" x14ac:dyDescent="0.25">
      <c r="B36" s="1"/>
      <c r="C36" s="1"/>
      <c r="D36" s="1"/>
    </row>
    <row r="37" spans="2:4" x14ac:dyDescent="0.25">
      <c r="B37" s="1"/>
      <c r="C37" s="1"/>
      <c r="D37" s="1"/>
    </row>
    <row r="38" spans="2:4" x14ac:dyDescent="0.25">
      <c r="B38" s="1"/>
      <c r="C38" s="1"/>
      <c r="D38" s="1"/>
    </row>
    <row r="39" spans="2:4" x14ac:dyDescent="0.25">
      <c r="B39" s="1"/>
      <c r="C39" s="1"/>
      <c r="D39" s="1"/>
    </row>
    <row r="40" spans="2:4" x14ac:dyDescent="0.25">
      <c r="B40" s="1"/>
      <c r="C40" s="1"/>
      <c r="D40" s="1"/>
    </row>
    <row r="41" spans="2:4"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1"/>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s="1"/>
      <c r="D53" s="1"/>
    </row>
  </sheetData>
  <mergeCells count="5">
    <mergeCell ref="A1:A2"/>
    <mergeCell ref="C1:E1"/>
    <mergeCell ref="C2:E2"/>
    <mergeCell ref="A3:E3"/>
    <mergeCell ref="A12:E19"/>
  </mergeCells>
  <printOptions horizontalCentered="1" verticalCentered="1"/>
  <pageMargins left="0.23622047244094491" right="0.23622047244094491" top="0.74803149606299213" bottom="0.74803149606299213" header="0.31496062992125984" footer="0.31496062992125984"/>
  <pageSetup paperSize="9" scale="79" orientation="landscape" r:id="rId1"/>
  <headerFooter>
    <oddHeader>&amp;CMétropole Aix-Marseille Provence
EVALUATION DU GASPILLAGE ALIMENTAIRE des restaurants scolaires</oddHeader>
    <oddFooter>&amp;LSeptembre 2021&amp;C&amp;A&amp;RPage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topLeftCell="A7" zoomScale="90" zoomScaleNormal="100" zoomScaleSheetLayoutView="90" workbookViewId="0">
      <selection activeCell="I16" sqref="I16"/>
    </sheetView>
  </sheetViews>
  <sheetFormatPr baseColWidth="10" defaultColWidth="11.42578125" defaultRowHeight="15" x14ac:dyDescent="0.25"/>
  <cols>
    <col min="1" max="1" width="24.28515625" customWidth="1"/>
    <col min="2" max="2" width="26.5703125" customWidth="1"/>
    <col min="3" max="4" width="15.28515625" customWidth="1"/>
    <col min="5" max="5" width="25.85546875" customWidth="1"/>
    <col min="6" max="6" width="30.5703125" customWidth="1"/>
    <col min="7" max="7" width="25.7109375" customWidth="1"/>
    <col min="8" max="8" width="26.140625" customWidth="1"/>
    <col min="9" max="9" width="24.5703125" customWidth="1"/>
  </cols>
  <sheetData>
    <row r="1" spans="1:9" ht="44.25" customHeight="1" x14ac:dyDescent="0.25">
      <c r="A1" s="182"/>
      <c r="B1" s="149" t="s">
        <v>0</v>
      </c>
      <c r="C1" s="149"/>
      <c r="D1" s="149"/>
      <c r="E1" s="149"/>
      <c r="F1" s="149"/>
      <c r="G1" s="149"/>
      <c r="H1" s="149"/>
      <c r="I1" s="149"/>
    </row>
    <row r="2" spans="1:9" ht="54" customHeight="1" x14ac:dyDescent="0.25">
      <c r="A2" s="182"/>
      <c r="B2" s="150" t="s">
        <v>1</v>
      </c>
      <c r="C2" s="150"/>
      <c r="D2" s="150"/>
      <c r="E2" s="150"/>
      <c r="F2" s="150"/>
      <c r="G2" s="150"/>
      <c r="H2" s="150"/>
      <c r="I2" s="150"/>
    </row>
    <row r="3" spans="1:9" ht="31.5" x14ac:dyDescent="0.5">
      <c r="A3" s="181" t="s">
        <v>65</v>
      </c>
      <c r="B3" s="181"/>
      <c r="C3" s="181"/>
      <c r="D3" s="181"/>
      <c r="E3" s="181"/>
      <c r="F3" s="181"/>
      <c r="G3" s="181"/>
      <c r="H3" s="181"/>
      <c r="I3" s="181"/>
    </row>
    <row r="4" spans="1:9" ht="38.25" customHeight="1" x14ac:dyDescent="0.25">
      <c r="A4" s="192" t="s">
        <v>66</v>
      </c>
      <c r="B4" s="192"/>
      <c r="C4" s="192"/>
      <c r="D4" s="192"/>
      <c r="E4" s="192"/>
      <c r="F4" s="192"/>
      <c r="G4" s="192"/>
      <c r="H4" s="192"/>
      <c r="I4" s="192"/>
    </row>
    <row r="5" spans="1:9" ht="35.25" customHeight="1" x14ac:dyDescent="0.25">
      <c r="A5" s="123" t="s">
        <v>67</v>
      </c>
      <c r="B5" s="124"/>
      <c r="C5" s="95"/>
      <c r="D5" s="95"/>
      <c r="E5" s="95"/>
      <c r="F5" s="95"/>
      <c r="G5" s="95"/>
      <c r="H5" s="95"/>
      <c r="I5" s="95"/>
    </row>
    <row r="6" spans="1:9" ht="42.75" customHeight="1" thickBot="1" x14ac:dyDescent="0.3">
      <c r="A6" s="123" t="s">
        <v>68</v>
      </c>
      <c r="B6" s="124"/>
      <c r="C6" s="95"/>
      <c r="D6" s="95"/>
      <c r="E6" s="95"/>
      <c r="F6" s="95"/>
      <c r="G6" s="95"/>
      <c r="H6" s="95"/>
      <c r="I6" s="95"/>
    </row>
    <row r="7" spans="1:9" ht="36.75" customHeight="1" x14ac:dyDescent="0.25">
      <c r="A7" s="117"/>
      <c r="B7" s="95"/>
      <c r="C7" s="95"/>
      <c r="D7" s="95"/>
      <c r="E7" s="95"/>
      <c r="F7" s="183" t="s">
        <v>69</v>
      </c>
      <c r="G7" s="184"/>
      <c r="H7" s="184"/>
      <c r="I7" s="185"/>
    </row>
    <row r="8" spans="1:9" ht="19.5" thickBot="1" x14ac:dyDescent="0.35">
      <c r="A8" s="95"/>
      <c r="B8" s="95"/>
      <c r="C8" s="95"/>
      <c r="D8" s="95"/>
      <c r="E8" s="122" t="s">
        <v>16</v>
      </c>
      <c r="F8" s="37" t="s">
        <v>14</v>
      </c>
      <c r="G8" s="38" t="s">
        <v>15</v>
      </c>
      <c r="H8" s="38" t="s">
        <v>70</v>
      </c>
      <c r="I8" s="31"/>
    </row>
    <row r="9" spans="1:9" ht="85.5" customHeight="1" x14ac:dyDescent="0.25">
      <c r="A9" s="193" t="s">
        <v>71</v>
      </c>
      <c r="B9" s="195" t="s">
        <v>72</v>
      </c>
      <c r="C9" s="196" t="s">
        <v>73</v>
      </c>
      <c r="D9" s="30" t="s">
        <v>74</v>
      </c>
      <c r="E9" s="136" t="s">
        <v>75</v>
      </c>
      <c r="F9" s="133" t="s">
        <v>76</v>
      </c>
      <c r="G9" s="125" t="s">
        <v>77</v>
      </c>
      <c r="H9" s="125" t="s">
        <v>78</v>
      </c>
      <c r="I9" s="126" t="s">
        <v>79</v>
      </c>
    </row>
    <row r="10" spans="1:9" ht="28.5" customHeight="1" x14ac:dyDescent="0.25">
      <c r="A10" s="194"/>
      <c r="B10" s="189"/>
      <c r="C10" s="197"/>
      <c r="D10" s="131" t="s">
        <v>80</v>
      </c>
      <c r="E10" s="47" t="s">
        <v>81</v>
      </c>
      <c r="F10" s="59" t="s">
        <v>81</v>
      </c>
      <c r="G10" s="144" t="s">
        <v>81</v>
      </c>
      <c r="H10" s="144" t="s">
        <v>81</v>
      </c>
      <c r="I10" s="48" t="s">
        <v>82</v>
      </c>
    </row>
    <row r="11" spans="1:9" ht="35.25" customHeight="1" x14ac:dyDescent="0.25">
      <c r="A11" s="127" t="s">
        <v>83</v>
      </c>
      <c r="B11" s="50"/>
      <c r="C11" s="51"/>
      <c r="D11" s="51"/>
      <c r="E11" s="137"/>
      <c r="F11" s="60"/>
      <c r="G11" s="50"/>
      <c r="H11" s="50"/>
      <c r="I11" s="55">
        <f>F11+G11+H11-E11</f>
        <v>0</v>
      </c>
    </row>
    <row r="12" spans="1:9" ht="39" customHeight="1" x14ac:dyDescent="0.25">
      <c r="A12" s="127" t="s">
        <v>84</v>
      </c>
      <c r="B12" s="50"/>
      <c r="C12" s="51"/>
      <c r="D12" s="51"/>
      <c r="E12" s="137"/>
      <c r="F12" s="60"/>
      <c r="G12" s="50"/>
      <c r="H12" s="50"/>
      <c r="I12" s="55">
        <f>F12+G12+H12-E12</f>
        <v>0</v>
      </c>
    </row>
    <row r="13" spans="1:9" ht="38.25" customHeight="1" x14ac:dyDescent="0.25">
      <c r="A13" s="127" t="s">
        <v>85</v>
      </c>
      <c r="B13" s="50"/>
      <c r="C13" s="51"/>
      <c r="D13" s="51"/>
      <c r="E13" s="137"/>
      <c r="F13" s="60"/>
      <c r="G13" s="50"/>
      <c r="H13" s="50"/>
      <c r="I13" s="55">
        <f>F13+G13+H13-E13</f>
        <v>0</v>
      </c>
    </row>
    <row r="14" spans="1:9" ht="52.5" customHeight="1" x14ac:dyDescent="0.25">
      <c r="A14" s="127" t="s">
        <v>86</v>
      </c>
      <c r="B14" s="50"/>
      <c r="C14" s="51"/>
      <c r="D14" s="51"/>
      <c r="E14" s="137"/>
      <c r="F14" s="60"/>
      <c r="G14" s="50"/>
      <c r="H14" s="50"/>
      <c r="I14" s="55">
        <f>F14+G14+H14-E14</f>
        <v>0</v>
      </c>
    </row>
    <row r="15" spans="1:9" ht="47.25" customHeight="1" x14ac:dyDescent="0.25">
      <c r="A15" s="127" t="s">
        <v>87</v>
      </c>
      <c r="B15" s="50"/>
      <c r="C15" s="51"/>
      <c r="D15" s="51"/>
      <c r="E15" s="138"/>
      <c r="F15" s="134"/>
      <c r="G15" s="62"/>
      <c r="H15" s="62"/>
      <c r="I15" s="55">
        <f>F15+G15+H15-E15</f>
        <v>0</v>
      </c>
    </row>
    <row r="16" spans="1:9" ht="47.25" customHeight="1" thickBot="1" x14ac:dyDescent="0.3">
      <c r="A16" s="128" t="s">
        <v>25</v>
      </c>
      <c r="B16" s="129">
        <f>SUM(B11:B15)</f>
        <v>0</v>
      </c>
      <c r="C16" s="129">
        <f>SUM(C11:C15)</f>
        <v>0</v>
      </c>
      <c r="D16" s="132">
        <f>SUM(D11:D15)</f>
        <v>0</v>
      </c>
      <c r="E16" s="139">
        <f t="shared" ref="E16:H16" si="0">SUM(E11:E15)</f>
        <v>0</v>
      </c>
      <c r="F16" s="135">
        <f t="shared" si="0"/>
        <v>0</v>
      </c>
      <c r="G16" s="129">
        <f t="shared" si="0"/>
        <v>0</v>
      </c>
      <c r="H16" s="129">
        <f t="shared" si="0"/>
        <v>0</v>
      </c>
      <c r="I16" s="130">
        <f>SUM(I11:I15)</f>
        <v>0</v>
      </c>
    </row>
    <row r="17" spans="1:9" x14ac:dyDescent="0.25">
      <c r="A17" s="95"/>
      <c r="B17" s="95"/>
      <c r="C17" s="95"/>
      <c r="D17" s="95"/>
      <c r="E17" s="95"/>
    </row>
    <row r="18" spans="1:9" ht="15.75" thickBot="1" x14ac:dyDescent="0.3">
      <c r="A18" s="95"/>
      <c r="B18" s="95"/>
      <c r="C18" s="95"/>
      <c r="D18" s="95"/>
      <c r="E18" s="95"/>
    </row>
    <row r="19" spans="1:9" ht="18.75" x14ac:dyDescent="0.25">
      <c r="A19" s="117"/>
      <c r="B19" s="95"/>
      <c r="C19" s="95"/>
      <c r="D19" s="95"/>
      <c r="E19" s="95"/>
      <c r="F19" s="183" t="s">
        <v>69</v>
      </c>
      <c r="G19" s="184"/>
      <c r="H19" s="184"/>
      <c r="I19" s="185"/>
    </row>
    <row r="20" spans="1:9" ht="19.5" thickBot="1" x14ac:dyDescent="0.35">
      <c r="A20" s="95"/>
      <c r="B20" s="95"/>
      <c r="C20" s="95"/>
      <c r="D20" s="95"/>
      <c r="E20" s="122" t="s">
        <v>16</v>
      </c>
      <c r="F20" s="37" t="s">
        <v>14</v>
      </c>
      <c r="G20" s="38" t="s">
        <v>15</v>
      </c>
      <c r="H20" s="38" t="s">
        <v>70</v>
      </c>
      <c r="I20" s="31"/>
    </row>
    <row r="21" spans="1:9" ht="60" x14ac:dyDescent="0.25">
      <c r="A21" s="186" t="s">
        <v>71</v>
      </c>
      <c r="B21" s="188" t="s">
        <v>72</v>
      </c>
      <c r="C21" s="190" t="s">
        <v>73</v>
      </c>
      <c r="D21" s="28" t="s">
        <v>74</v>
      </c>
      <c r="E21" s="30" t="s">
        <v>75</v>
      </c>
      <c r="F21" s="29" t="s">
        <v>76</v>
      </c>
      <c r="G21" s="28" t="s">
        <v>77</v>
      </c>
      <c r="H21" s="28" t="s">
        <v>88</v>
      </c>
      <c r="I21" s="45" t="s">
        <v>79</v>
      </c>
    </row>
    <row r="22" spans="1:9" ht="15" customHeight="1" x14ac:dyDescent="0.25">
      <c r="A22" s="187"/>
      <c r="B22" s="189"/>
      <c r="C22" s="191"/>
      <c r="D22" s="28" t="s">
        <v>80</v>
      </c>
      <c r="E22" s="47" t="s">
        <v>81</v>
      </c>
      <c r="F22" s="46" t="s">
        <v>81</v>
      </c>
      <c r="G22" s="144" t="s">
        <v>81</v>
      </c>
      <c r="H22" s="144" t="s">
        <v>81</v>
      </c>
      <c r="I22" s="48" t="s">
        <v>82</v>
      </c>
    </row>
    <row r="23" spans="1:9" ht="18.75" x14ac:dyDescent="0.25">
      <c r="A23" s="89" t="s">
        <v>83</v>
      </c>
      <c r="B23" s="50"/>
      <c r="C23" s="51"/>
      <c r="D23" s="50"/>
      <c r="E23" s="51"/>
      <c r="F23" s="52"/>
      <c r="G23" s="50"/>
      <c r="H23" s="50"/>
      <c r="I23" s="55">
        <f>F23+G23+H23-E23</f>
        <v>0</v>
      </c>
    </row>
    <row r="24" spans="1:9" ht="18.75" x14ac:dyDescent="0.25">
      <c r="A24" s="89" t="s">
        <v>84</v>
      </c>
      <c r="B24" s="50"/>
      <c r="C24" s="51"/>
      <c r="D24" s="50"/>
      <c r="E24" s="51"/>
      <c r="F24" s="52"/>
      <c r="G24" s="50"/>
      <c r="H24" s="50"/>
      <c r="I24" s="55">
        <f>F24+G24+H24-E24</f>
        <v>0</v>
      </c>
    </row>
    <row r="25" spans="1:9" ht="18.75" x14ac:dyDescent="0.25">
      <c r="A25" s="89" t="s">
        <v>85</v>
      </c>
      <c r="B25" s="50"/>
      <c r="C25" s="51"/>
      <c r="D25" s="50"/>
      <c r="E25" s="51"/>
      <c r="F25" s="52"/>
      <c r="G25" s="50"/>
      <c r="H25" s="50"/>
      <c r="I25" s="55">
        <f>F25+G25+H25-E25</f>
        <v>0</v>
      </c>
    </row>
    <row r="26" spans="1:9" ht="18.75" x14ac:dyDescent="0.25">
      <c r="A26" s="89" t="s">
        <v>86</v>
      </c>
      <c r="B26" s="50"/>
      <c r="C26" s="51"/>
      <c r="D26" s="50"/>
      <c r="E26" s="51"/>
      <c r="F26" s="52"/>
      <c r="G26" s="50"/>
      <c r="H26" s="50"/>
      <c r="I26" s="55">
        <f>F26+G26+H26-E26</f>
        <v>0</v>
      </c>
    </row>
    <row r="27" spans="1:9" ht="19.5" thickBot="1" x14ac:dyDescent="0.3">
      <c r="A27" s="89" t="s">
        <v>87</v>
      </c>
      <c r="B27" s="50"/>
      <c r="C27" s="51"/>
      <c r="D27" s="50"/>
      <c r="E27" s="54"/>
      <c r="F27" s="53"/>
      <c r="G27" s="39"/>
      <c r="H27" s="39"/>
      <c r="I27" s="55">
        <f>F27+G27+H27-E27</f>
        <v>0</v>
      </c>
    </row>
    <row r="28" spans="1:9" ht="18.75" x14ac:dyDescent="0.25">
      <c r="A28" s="90" t="s">
        <v>25</v>
      </c>
      <c r="B28" s="58">
        <f>SUM(B23:B27)</f>
        <v>0</v>
      </c>
      <c r="C28" s="58">
        <f>SUM(C23:C27)</f>
        <v>0</v>
      </c>
      <c r="D28" s="61">
        <f>SUM(D23:D27)</f>
        <v>0</v>
      </c>
      <c r="E28" s="58">
        <f t="shared" ref="E28" si="1">SUM(E23:E27)</f>
        <v>0</v>
      </c>
      <c r="F28" s="58">
        <f t="shared" ref="F28" si="2">SUM(F23:F27)</f>
        <v>0</v>
      </c>
      <c r="G28" s="58">
        <f t="shared" ref="G28" si="3">SUM(G23:G27)</f>
        <v>0</v>
      </c>
      <c r="H28" s="58">
        <f t="shared" ref="H28" si="4">SUM(H23:H27)</f>
        <v>0</v>
      </c>
      <c r="I28" s="56">
        <f>SUM(I23:I27)</f>
        <v>0</v>
      </c>
    </row>
    <row r="29" spans="1:9" x14ac:dyDescent="0.25">
      <c r="A29" s="95"/>
      <c r="B29" s="95"/>
      <c r="C29" s="95"/>
      <c r="D29" s="95"/>
      <c r="E29" s="95"/>
      <c r="F29" s="95"/>
      <c r="G29" s="95"/>
      <c r="H29" s="95"/>
      <c r="I29" s="95"/>
    </row>
    <row r="30" spans="1:9" ht="15.75" thickBot="1" x14ac:dyDescent="0.3">
      <c r="A30" s="95"/>
      <c r="B30" s="95"/>
      <c r="C30" s="95"/>
      <c r="D30" s="95"/>
      <c r="E30" s="95"/>
      <c r="F30" s="95"/>
      <c r="G30" s="95"/>
      <c r="H30" s="95"/>
      <c r="I30" s="95"/>
    </row>
    <row r="31" spans="1:9" ht="18.75" x14ac:dyDescent="0.25">
      <c r="A31" s="117"/>
      <c r="B31" s="95"/>
      <c r="C31" s="95"/>
      <c r="D31" s="95"/>
      <c r="E31" s="95"/>
      <c r="F31" s="183" t="s">
        <v>69</v>
      </c>
      <c r="G31" s="184"/>
      <c r="H31" s="184"/>
      <c r="I31" s="185"/>
    </row>
    <row r="32" spans="1:9" ht="19.5" thickBot="1" x14ac:dyDescent="0.35">
      <c r="A32" s="95"/>
      <c r="B32" s="95"/>
      <c r="C32" s="95"/>
      <c r="D32" s="95"/>
      <c r="E32" s="122" t="s">
        <v>16</v>
      </c>
      <c r="F32" s="37" t="s">
        <v>14</v>
      </c>
      <c r="G32" s="38" t="s">
        <v>15</v>
      </c>
      <c r="H32" s="38" t="s">
        <v>70</v>
      </c>
      <c r="I32" s="31"/>
    </row>
    <row r="33" spans="1:9" ht="60" x14ac:dyDescent="0.25">
      <c r="A33" s="186" t="s">
        <v>71</v>
      </c>
      <c r="B33" s="188" t="s">
        <v>72</v>
      </c>
      <c r="C33" s="190" t="s">
        <v>73</v>
      </c>
      <c r="D33" s="28" t="s">
        <v>74</v>
      </c>
      <c r="E33" s="30" t="s">
        <v>75</v>
      </c>
      <c r="F33" s="29" t="s">
        <v>76</v>
      </c>
      <c r="G33" s="28" t="s">
        <v>77</v>
      </c>
      <c r="H33" s="28" t="s">
        <v>88</v>
      </c>
      <c r="I33" s="45" t="s">
        <v>79</v>
      </c>
    </row>
    <row r="34" spans="1:9" ht="15" customHeight="1" x14ac:dyDescent="0.25">
      <c r="A34" s="187"/>
      <c r="B34" s="189"/>
      <c r="C34" s="191"/>
      <c r="D34" s="28" t="s">
        <v>80</v>
      </c>
      <c r="E34" s="47" t="s">
        <v>81</v>
      </c>
      <c r="F34" s="46" t="s">
        <v>81</v>
      </c>
      <c r="G34" s="144" t="s">
        <v>81</v>
      </c>
      <c r="H34" s="144" t="s">
        <v>81</v>
      </c>
      <c r="I34" s="48" t="s">
        <v>82</v>
      </c>
    </row>
    <row r="35" spans="1:9" ht="18.75" x14ac:dyDescent="0.25">
      <c r="A35" s="89" t="s">
        <v>83</v>
      </c>
      <c r="B35" s="50"/>
      <c r="C35" s="51"/>
      <c r="D35" s="50"/>
      <c r="E35" s="51"/>
      <c r="F35" s="52"/>
      <c r="G35" s="50"/>
      <c r="H35" s="50"/>
      <c r="I35" s="55">
        <f>F35+G35+H35-E35</f>
        <v>0</v>
      </c>
    </row>
    <row r="36" spans="1:9" ht="18.75" x14ac:dyDescent="0.25">
      <c r="A36" s="89" t="s">
        <v>84</v>
      </c>
      <c r="B36" s="50"/>
      <c r="C36" s="51"/>
      <c r="D36" s="50"/>
      <c r="E36" s="51"/>
      <c r="F36" s="52"/>
      <c r="G36" s="50"/>
      <c r="H36" s="50"/>
      <c r="I36" s="55">
        <f>F36+G36+H36-E36</f>
        <v>0</v>
      </c>
    </row>
    <row r="37" spans="1:9" ht="18.75" x14ac:dyDescent="0.25">
      <c r="A37" s="89" t="s">
        <v>85</v>
      </c>
      <c r="B37" s="50"/>
      <c r="C37" s="51"/>
      <c r="D37" s="50"/>
      <c r="E37" s="51"/>
      <c r="F37" s="52"/>
      <c r="G37" s="50"/>
      <c r="H37" s="50"/>
      <c r="I37" s="55">
        <f>F37+G37+H37-E37</f>
        <v>0</v>
      </c>
    </row>
    <row r="38" spans="1:9" ht="18.75" x14ac:dyDescent="0.25">
      <c r="A38" s="89" t="s">
        <v>86</v>
      </c>
      <c r="B38" s="50"/>
      <c r="C38" s="51"/>
      <c r="D38" s="50"/>
      <c r="E38" s="51"/>
      <c r="F38" s="52"/>
      <c r="G38" s="50"/>
      <c r="H38" s="50"/>
      <c r="I38" s="55">
        <f>F38+G38+H38-E38</f>
        <v>0</v>
      </c>
    </row>
    <row r="39" spans="1:9" ht="19.5" thickBot="1" x14ac:dyDescent="0.3">
      <c r="A39" s="89" t="s">
        <v>87</v>
      </c>
      <c r="B39" s="50"/>
      <c r="C39" s="51"/>
      <c r="D39" s="50"/>
      <c r="E39" s="54"/>
      <c r="F39" s="53"/>
      <c r="G39" s="39"/>
      <c r="H39" s="39"/>
      <c r="I39" s="55">
        <f>F39+G39+H39-E39</f>
        <v>0</v>
      </c>
    </row>
    <row r="40" spans="1:9" ht="18.75" x14ac:dyDescent="0.25">
      <c r="A40" s="90" t="s">
        <v>25</v>
      </c>
      <c r="B40" s="58">
        <f>SUM(B35:B39)</f>
        <v>0</v>
      </c>
      <c r="C40" s="58">
        <f>SUM(C35:C39)</f>
        <v>0</v>
      </c>
      <c r="D40" s="61">
        <f>SUM(D35:D39)</f>
        <v>0</v>
      </c>
      <c r="E40" s="58">
        <f t="shared" ref="E40" si="5">SUM(E35:E39)</f>
        <v>0</v>
      </c>
      <c r="F40" s="58">
        <f t="shared" ref="F40" si="6">SUM(F35:F39)</f>
        <v>0</v>
      </c>
      <c r="G40" s="58">
        <f t="shared" ref="G40" si="7">SUM(G35:G39)</f>
        <v>0</v>
      </c>
      <c r="H40" s="58">
        <f t="shared" ref="H40" si="8">SUM(H35:H39)</f>
        <v>0</v>
      </c>
      <c r="I40" s="56">
        <f>SUM(I35:I39)</f>
        <v>0</v>
      </c>
    </row>
    <row r="41" spans="1:9" x14ac:dyDescent="0.25">
      <c r="A41" s="95"/>
      <c r="B41" s="95"/>
      <c r="C41" s="95"/>
      <c r="D41" s="95"/>
      <c r="E41" s="95"/>
      <c r="F41" s="95"/>
      <c r="G41" s="95"/>
      <c r="H41" s="95"/>
      <c r="I41" s="95"/>
    </row>
    <row r="42" spans="1:9" ht="15.75" thickBot="1" x14ac:dyDescent="0.3">
      <c r="A42" s="95"/>
      <c r="B42" s="95"/>
      <c r="C42" s="95"/>
      <c r="D42" s="95"/>
      <c r="E42" s="95"/>
      <c r="F42" s="95"/>
      <c r="G42" s="95"/>
      <c r="H42" s="95"/>
      <c r="I42" s="95"/>
    </row>
    <row r="43" spans="1:9" ht="18.75" x14ac:dyDescent="0.25">
      <c r="A43" s="117"/>
      <c r="B43" s="95"/>
      <c r="C43" s="95"/>
      <c r="D43" s="95"/>
      <c r="E43" s="95"/>
      <c r="F43" s="183" t="s">
        <v>69</v>
      </c>
      <c r="G43" s="184"/>
      <c r="H43" s="184"/>
      <c r="I43" s="185"/>
    </row>
    <row r="44" spans="1:9" ht="19.5" thickBot="1" x14ac:dyDescent="0.35">
      <c r="A44" s="95"/>
      <c r="B44" s="95"/>
      <c r="C44" s="95"/>
      <c r="D44" s="95"/>
      <c r="E44" s="122" t="s">
        <v>16</v>
      </c>
      <c r="F44" s="37" t="s">
        <v>14</v>
      </c>
      <c r="G44" s="38" t="s">
        <v>15</v>
      </c>
      <c r="H44" s="38" t="s">
        <v>70</v>
      </c>
      <c r="I44" s="31"/>
    </row>
    <row r="45" spans="1:9" ht="60" x14ac:dyDescent="0.25">
      <c r="A45" s="186" t="s">
        <v>71</v>
      </c>
      <c r="B45" s="188" t="s">
        <v>72</v>
      </c>
      <c r="C45" s="190" t="s">
        <v>73</v>
      </c>
      <c r="D45" s="28" t="s">
        <v>74</v>
      </c>
      <c r="E45" s="30" t="s">
        <v>75</v>
      </c>
      <c r="F45" s="29" t="s">
        <v>76</v>
      </c>
      <c r="G45" s="28" t="s">
        <v>77</v>
      </c>
      <c r="H45" s="28" t="s">
        <v>88</v>
      </c>
      <c r="I45" s="45" t="s">
        <v>79</v>
      </c>
    </row>
    <row r="46" spans="1:9" ht="15" customHeight="1" x14ac:dyDescent="0.25">
      <c r="A46" s="187"/>
      <c r="B46" s="189"/>
      <c r="C46" s="191"/>
      <c r="D46" s="28" t="s">
        <v>80</v>
      </c>
      <c r="E46" s="47" t="s">
        <v>81</v>
      </c>
      <c r="F46" s="46" t="s">
        <v>81</v>
      </c>
      <c r="G46" s="144" t="s">
        <v>81</v>
      </c>
      <c r="H46" s="144" t="s">
        <v>81</v>
      </c>
      <c r="I46" s="48" t="s">
        <v>82</v>
      </c>
    </row>
    <row r="47" spans="1:9" ht="18.75" x14ac:dyDescent="0.25">
      <c r="A47" s="89" t="s">
        <v>83</v>
      </c>
      <c r="B47" s="50"/>
      <c r="C47" s="51"/>
      <c r="D47" s="50"/>
      <c r="E47" s="51"/>
      <c r="F47" s="52"/>
      <c r="G47" s="50"/>
      <c r="H47" s="50"/>
      <c r="I47" s="55">
        <f>F47+G47+H47-E47</f>
        <v>0</v>
      </c>
    </row>
    <row r="48" spans="1:9" ht="18.75" x14ac:dyDescent="0.25">
      <c r="A48" s="89" t="s">
        <v>84</v>
      </c>
      <c r="B48" s="50"/>
      <c r="C48" s="51"/>
      <c r="D48" s="50"/>
      <c r="E48" s="51"/>
      <c r="F48" s="52"/>
      <c r="G48" s="50"/>
      <c r="H48" s="50"/>
      <c r="I48" s="55">
        <f>F48+G48+H48-E48</f>
        <v>0</v>
      </c>
    </row>
    <row r="49" spans="1:9" ht="18.75" x14ac:dyDescent="0.25">
      <c r="A49" s="89" t="s">
        <v>85</v>
      </c>
      <c r="B49" s="50"/>
      <c r="C49" s="51"/>
      <c r="D49" s="50"/>
      <c r="E49" s="51"/>
      <c r="F49" s="52"/>
      <c r="G49" s="50"/>
      <c r="H49" s="50"/>
      <c r="I49" s="55">
        <f>F49+G49+H49-E49</f>
        <v>0</v>
      </c>
    </row>
    <row r="50" spans="1:9" ht="18.75" x14ac:dyDescent="0.25">
      <c r="A50" s="89" t="s">
        <v>86</v>
      </c>
      <c r="B50" s="50"/>
      <c r="C50" s="51"/>
      <c r="D50" s="50"/>
      <c r="E50" s="51"/>
      <c r="F50" s="52"/>
      <c r="G50" s="50"/>
      <c r="H50" s="50"/>
      <c r="I50" s="55">
        <f>F50+G50+H50-E50</f>
        <v>0</v>
      </c>
    </row>
    <row r="51" spans="1:9" ht="19.5" thickBot="1" x14ac:dyDescent="0.3">
      <c r="A51" s="89" t="s">
        <v>87</v>
      </c>
      <c r="B51" s="50"/>
      <c r="C51" s="51"/>
      <c r="D51" s="50"/>
      <c r="E51" s="54"/>
      <c r="F51" s="53"/>
      <c r="G51" s="39"/>
      <c r="H51" s="39"/>
      <c r="I51" s="55">
        <f>F51+G51+H51-E51</f>
        <v>0</v>
      </c>
    </row>
    <row r="52" spans="1:9" ht="18.75" x14ac:dyDescent="0.25">
      <c r="A52" s="90" t="s">
        <v>25</v>
      </c>
      <c r="B52" s="58">
        <f>SUM(B47:B51)</f>
        <v>0</v>
      </c>
      <c r="C52" s="58">
        <f>SUM(C47:C51)</f>
        <v>0</v>
      </c>
      <c r="D52" s="61">
        <f>SUM(D47:D51)</f>
        <v>0</v>
      </c>
      <c r="E52" s="58">
        <f t="shared" ref="E52" si="9">SUM(E47:E51)</f>
        <v>0</v>
      </c>
      <c r="F52" s="58">
        <f t="shared" ref="F52" si="10">SUM(F47:F51)</f>
        <v>0</v>
      </c>
      <c r="G52" s="58">
        <f t="shared" ref="G52" si="11">SUM(G47:G51)</f>
        <v>0</v>
      </c>
      <c r="H52" s="58">
        <f t="shared" ref="H52" si="12">SUM(H47:H51)</f>
        <v>0</v>
      </c>
      <c r="I52" s="56">
        <f>SUM(I47:I51)</f>
        <v>0</v>
      </c>
    </row>
    <row r="53" spans="1:9" x14ac:dyDescent="0.25">
      <c r="A53" s="95"/>
      <c r="B53" s="95"/>
      <c r="C53" s="95"/>
      <c r="D53" s="95"/>
      <c r="E53" s="95"/>
      <c r="F53" s="95"/>
      <c r="G53" s="95"/>
      <c r="H53" s="95"/>
      <c r="I53" s="95"/>
    </row>
    <row r="54" spans="1:9" ht="15.75" thickBot="1" x14ac:dyDescent="0.3">
      <c r="A54" s="95"/>
      <c r="B54" s="95"/>
      <c r="C54" s="95"/>
      <c r="D54" s="95"/>
      <c r="E54" s="95"/>
      <c r="F54" s="95"/>
      <c r="G54" s="95"/>
      <c r="H54" s="95"/>
      <c r="I54" s="95"/>
    </row>
    <row r="55" spans="1:9" ht="18.75" x14ac:dyDescent="0.25">
      <c r="A55" s="117"/>
      <c r="B55" s="95"/>
      <c r="C55" s="95"/>
      <c r="D55" s="95"/>
      <c r="E55" s="95"/>
      <c r="F55" s="183" t="s">
        <v>69</v>
      </c>
      <c r="G55" s="184"/>
      <c r="H55" s="184"/>
      <c r="I55" s="185"/>
    </row>
    <row r="56" spans="1:9" ht="19.5" thickBot="1" x14ac:dyDescent="0.35">
      <c r="A56" s="95"/>
      <c r="B56" s="95"/>
      <c r="C56" s="95"/>
      <c r="D56" s="95"/>
      <c r="E56" s="122" t="s">
        <v>16</v>
      </c>
      <c r="F56" s="37" t="s">
        <v>14</v>
      </c>
      <c r="G56" s="38" t="s">
        <v>15</v>
      </c>
      <c r="H56" s="38" t="s">
        <v>70</v>
      </c>
      <c r="I56" s="31"/>
    </row>
    <row r="57" spans="1:9" ht="60" x14ac:dyDescent="0.25">
      <c r="A57" s="186" t="s">
        <v>71</v>
      </c>
      <c r="B57" s="188" t="s">
        <v>72</v>
      </c>
      <c r="C57" s="190" t="s">
        <v>73</v>
      </c>
      <c r="D57" s="28" t="s">
        <v>74</v>
      </c>
      <c r="E57" s="30" t="s">
        <v>75</v>
      </c>
      <c r="F57" s="29" t="s">
        <v>76</v>
      </c>
      <c r="G57" s="28" t="s">
        <v>77</v>
      </c>
      <c r="H57" s="28" t="s">
        <v>88</v>
      </c>
      <c r="I57" s="45" t="s">
        <v>79</v>
      </c>
    </row>
    <row r="58" spans="1:9" ht="15" customHeight="1" x14ac:dyDescent="0.25">
      <c r="A58" s="187"/>
      <c r="B58" s="189"/>
      <c r="C58" s="191"/>
      <c r="D58" s="28" t="s">
        <v>80</v>
      </c>
      <c r="E58" s="47" t="s">
        <v>81</v>
      </c>
      <c r="F58" s="46" t="s">
        <v>81</v>
      </c>
      <c r="G58" s="144" t="s">
        <v>81</v>
      </c>
      <c r="H58" s="144" t="s">
        <v>81</v>
      </c>
      <c r="I58" s="48" t="s">
        <v>82</v>
      </c>
    </row>
    <row r="59" spans="1:9" ht="18.75" x14ac:dyDescent="0.25">
      <c r="A59" s="89" t="s">
        <v>83</v>
      </c>
      <c r="B59" s="50"/>
      <c r="C59" s="51"/>
      <c r="D59" s="50"/>
      <c r="E59" s="51"/>
      <c r="F59" s="52"/>
      <c r="G59" s="50"/>
      <c r="H59" s="50"/>
      <c r="I59" s="55">
        <f>F59+G59+H59-E59</f>
        <v>0</v>
      </c>
    </row>
    <row r="60" spans="1:9" ht="18.75" x14ac:dyDescent="0.25">
      <c r="A60" s="89" t="s">
        <v>84</v>
      </c>
      <c r="B60" s="50"/>
      <c r="C60" s="51"/>
      <c r="D60" s="50"/>
      <c r="E60" s="51"/>
      <c r="F60" s="52"/>
      <c r="G60" s="50"/>
      <c r="H60" s="50"/>
      <c r="I60" s="55">
        <f>F60+G60+H60-E60</f>
        <v>0</v>
      </c>
    </row>
    <row r="61" spans="1:9" ht="18.75" x14ac:dyDescent="0.25">
      <c r="A61" s="89" t="s">
        <v>85</v>
      </c>
      <c r="B61" s="50"/>
      <c r="C61" s="51"/>
      <c r="D61" s="50"/>
      <c r="E61" s="51"/>
      <c r="F61" s="52"/>
      <c r="G61" s="50"/>
      <c r="H61" s="50"/>
      <c r="I61" s="55">
        <f>F61+G61+H61-E61</f>
        <v>0</v>
      </c>
    </row>
    <row r="62" spans="1:9" ht="18.75" x14ac:dyDescent="0.25">
      <c r="A62" s="89" t="s">
        <v>86</v>
      </c>
      <c r="B62" s="50"/>
      <c r="C62" s="51"/>
      <c r="D62" s="50"/>
      <c r="E62" s="51"/>
      <c r="F62" s="52"/>
      <c r="G62" s="50"/>
      <c r="H62" s="50"/>
      <c r="I62" s="55">
        <f>F62+G62+H62-E62</f>
        <v>0</v>
      </c>
    </row>
    <row r="63" spans="1:9" ht="19.5" thickBot="1" x14ac:dyDescent="0.3">
      <c r="A63" s="89" t="s">
        <v>87</v>
      </c>
      <c r="B63" s="50"/>
      <c r="C63" s="51"/>
      <c r="D63" s="50"/>
      <c r="E63" s="54"/>
      <c r="F63" s="53"/>
      <c r="G63" s="39"/>
      <c r="H63" s="39"/>
      <c r="I63" s="55">
        <f>F63+G63+H63-E63</f>
        <v>0</v>
      </c>
    </row>
    <row r="64" spans="1:9" ht="18.75" x14ac:dyDescent="0.25">
      <c r="A64" s="90" t="s">
        <v>25</v>
      </c>
      <c r="B64" s="58">
        <f>SUM(B59:B63)</f>
        <v>0</v>
      </c>
      <c r="C64" s="58">
        <f>SUM(C59:C63)</f>
        <v>0</v>
      </c>
      <c r="D64" s="61">
        <f>SUM(D59:D63)</f>
        <v>0</v>
      </c>
      <c r="E64" s="58">
        <f t="shared" ref="E64" si="13">SUM(E59:E63)</f>
        <v>0</v>
      </c>
      <c r="F64" s="58">
        <f t="shared" ref="F64" si="14">SUM(F59:F63)</f>
        <v>0</v>
      </c>
      <c r="G64" s="58">
        <f t="shared" ref="G64" si="15">SUM(G59:G63)</f>
        <v>0</v>
      </c>
      <c r="H64" s="58">
        <f t="shared" ref="H64" si="16">SUM(H59:H63)</f>
        <v>0</v>
      </c>
      <c r="I64" s="56">
        <f>SUM(I59:I63)</f>
        <v>0</v>
      </c>
    </row>
  </sheetData>
  <mergeCells count="25">
    <mergeCell ref="A45:A46"/>
    <mergeCell ref="B45:B46"/>
    <mergeCell ref="C45:C46"/>
    <mergeCell ref="F55:I55"/>
    <mergeCell ref="A57:A58"/>
    <mergeCell ref="B57:B58"/>
    <mergeCell ref="C57:C58"/>
    <mergeCell ref="F31:I31"/>
    <mergeCell ref="A33:A34"/>
    <mergeCell ref="B33:B34"/>
    <mergeCell ref="C33:C34"/>
    <mergeCell ref="F43:I43"/>
    <mergeCell ref="A21:A22"/>
    <mergeCell ref="B21:B22"/>
    <mergeCell ref="C21:C22"/>
    <mergeCell ref="A4:I4"/>
    <mergeCell ref="A9:A10"/>
    <mergeCell ref="B9:B10"/>
    <mergeCell ref="C9:C10"/>
    <mergeCell ref="F19:I19"/>
    <mergeCell ref="B1:I1"/>
    <mergeCell ref="B2:I2"/>
    <mergeCell ref="A3:I3"/>
    <mergeCell ref="A1:A2"/>
    <mergeCell ref="F7:I7"/>
  </mergeCells>
  <pageMargins left="0.25" right="0.25" top="0.75" bottom="0.75" header="0.3" footer="0.3"/>
  <pageSetup paperSize="9" scale="66" fitToHeight="0" orientation="landscape" r:id="rId1"/>
  <headerFooter>
    <oddHeader>&amp;CMétropole Aix-Marseille Provence
EVALUATION DU GASPILLAGE ALIMENTAIRE des restaurants scolaires</oddHeader>
    <oddFooter>&amp;LSeptembre 2021&amp;R&amp;N</oddFooter>
  </headerFooter>
  <rowBreaks count="2" manualBreakCount="2">
    <brk id="17" max="9" man="1"/>
    <brk id="4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zoomScaleNormal="100" zoomScaleSheetLayoutView="140" workbookViewId="0">
      <selection activeCell="A78" sqref="A78:D78"/>
    </sheetView>
  </sheetViews>
  <sheetFormatPr baseColWidth="10" defaultColWidth="11.42578125" defaultRowHeight="15" x14ac:dyDescent="0.25"/>
  <cols>
    <col min="1" max="1" width="58.5703125" style="42" customWidth="1"/>
    <col min="2" max="2" width="27" style="42" customWidth="1"/>
    <col min="3" max="3" width="15.28515625" style="42" customWidth="1"/>
    <col min="4" max="16384" width="11.42578125" style="42"/>
  </cols>
  <sheetData>
    <row r="1" spans="1:8" ht="21" customHeight="1" x14ac:dyDescent="0.25">
      <c r="A1" s="230" t="s">
        <v>0</v>
      </c>
      <c r="B1" s="231"/>
      <c r="C1" s="232"/>
      <c r="D1" s="233"/>
      <c r="E1" s="92"/>
      <c r="F1" s="92"/>
      <c r="G1" s="92"/>
      <c r="H1" s="41"/>
    </row>
    <row r="2" spans="1:8" ht="45" customHeight="1" x14ac:dyDescent="0.25">
      <c r="A2" s="234" t="s">
        <v>1</v>
      </c>
      <c r="B2" s="235"/>
      <c r="C2" s="236"/>
      <c r="D2" s="237"/>
      <c r="E2" s="43"/>
      <c r="F2" s="43"/>
      <c r="G2" s="43"/>
      <c r="H2" s="43"/>
    </row>
    <row r="3" spans="1:8" x14ac:dyDescent="0.25">
      <c r="A3" s="238"/>
      <c r="B3" s="239"/>
      <c r="C3" s="239"/>
      <c r="D3" s="240"/>
      <c r="E3" s="91"/>
      <c r="F3" s="91"/>
      <c r="G3" s="91"/>
    </row>
    <row r="4" spans="1:8" ht="57" customHeight="1" x14ac:dyDescent="0.25">
      <c r="A4" s="241" t="s">
        <v>89</v>
      </c>
      <c r="B4" s="242"/>
      <c r="C4" s="242"/>
      <c r="D4" s="243"/>
      <c r="E4" s="93"/>
      <c r="F4" s="93"/>
      <c r="G4" s="93"/>
    </row>
    <row r="5" spans="1:8" ht="36" customHeight="1" x14ac:dyDescent="0.25">
      <c r="A5" s="244" t="s">
        <v>66</v>
      </c>
      <c r="B5" s="245"/>
      <c r="C5" s="245"/>
      <c r="D5" s="246"/>
      <c r="E5" s="44"/>
      <c r="F5" s="44"/>
      <c r="G5" s="44"/>
    </row>
    <row r="6" spans="1:8" ht="44.25" customHeight="1" x14ac:dyDescent="0.25">
      <c r="A6" s="247" t="s">
        <v>67</v>
      </c>
      <c r="B6" s="57"/>
      <c r="C6" s="248"/>
      <c r="D6" s="249"/>
    </row>
    <row r="7" spans="1:8" ht="25.5" customHeight="1" x14ac:dyDescent="0.25">
      <c r="A7" s="250" t="s">
        <v>90</v>
      </c>
      <c r="B7" s="198"/>
      <c r="C7" s="248"/>
      <c r="D7" s="249"/>
    </row>
    <row r="8" spans="1:8" ht="50.25" customHeight="1" x14ac:dyDescent="0.25">
      <c r="A8" s="251" t="s">
        <v>91</v>
      </c>
      <c r="B8" s="57"/>
      <c r="C8" s="248"/>
      <c r="D8" s="249"/>
    </row>
    <row r="9" spans="1:8" ht="50.25" customHeight="1" x14ac:dyDescent="0.25">
      <c r="A9" s="251" t="s">
        <v>92</v>
      </c>
      <c r="B9" s="57"/>
      <c r="C9" s="248"/>
      <c r="D9" s="249"/>
    </row>
    <row r="10" spans="1:8" x14ac:dyDescent="0.25">
      <c r="A10" s="251"/>
      <c r="B10" s="252"/>
      <c r="C10" s="248"/>
      <c r="D10" s="249"/>
    </row>
    <row r="11" spans="1:8" ht="37.5" customHeight="1" x14ac:dyDescent="0.25">
      <c r="A11" s="253" t="s">
        <v>93</v>
      </c>
      <c r="B11" s="73">
        <f>SUM('Suivi hebdomadaire GA'!D16+'Suivi hebdomadaire GA'!D28+'Suivi hebdomadaire GA'!D40+'Suivi hebdomadaire GA'!D52+'Suivi hebdomadaire GA'!D64)</f>
        <v>0</v>
      </c>
      <c r="C11" s="248"/>
      <c r="D11" s="249"/>
    </row>
    <row r="12" spans="1:8" ht="43.5" customHeight="1" x14ac:dyDescent="0.25">
      <c r="A12" s="253" t="s">
        <v>94</v>
      </c>
      <c r="B12" s="73">
        <f>SUM('Suivi hebdomadaire GA'!C16+'Suivi hebdomadaire GA'!C28+'Suivi hebdomadaire GA'!C40+'Suivi hebdomadaire GA'!C52+'Suivi hebdomadaire GA'!C64)</f>
        <v>0</v>
      </c>
      <c r="C12" s="248"/>
      <c r="D12" s="249"/>
    </row>
    <row r="13" spans="1:8" ht="43.5" customHeight="1" x14ac:dyDescent="0.25">
      <c r="A13" s="253" t="s">
        <v>95</v>
      </c>
      <c r="B13" s="73" t="e">
        <f>B11/B9</f>
        <v>#DIV/0!</v>
      </c>
      <c r="C13" s="248"/>
      <c r="D13" s="249"/>
    </row>
    <row r="14" spans="1:8" x14ac:dyDescent="0.25">
      <c r="A14" s="254"/>
      <c r="B14" s="255"/>
      <c r="C14" s="248"/>
      <c r="D14" s="249"/>
    </row>
    <row r="15" spans="1:8" ht="36" customHeight="1" x14ac:dyDescent="0.25">
      <c r="A15" s="256" t="s">
        <v>96</v>
      </c>
      <c r="B15" s="257"/>
      <c r="C15" s="258"/>
      <c r="D15" s="259"/>
      <c r="E15" s="63"/>
      <c r="F15" s="63"/>
      <c r="G15" s="63"/>
    </row>
    <row r="16" spans="1:8" ht="15.75" thickBot="1" x14ac:dyDescent="0.3">
      <c r="A16" s="260"/>
      <c r="B16" s="255"/>
      <c r="C16" s="248"/>
      <c r="D16" s="249"/>
    </row>
    <row r="17" spans="1:4" ht="39.75" customHeight="1" thickBot="1" x14ac:dyDescent="0.3">
      <c r="A17" s="261" t="s">
        <v>97</v>
      </c>
      <c r="B17" s="119">
        <f>SUM('Suivi hebdomadaire GA'!I16+'Suivi hebdomadaire GA'!I28+'Suivi hebdomadaire GA'!I40+'Suivi hebdomadaire GA'!I52+'Suivi hebdomadaire GA'!I64)</f>
        <v>0</v>
      </c>
      <c r="C17" s="248" t="s">
        <v>98</v>
      </c>
      <c r="D17" s="249"/>
    </row>
    <row r="18" spans="1:4" ht="36.75" customHeight="1" thickBot="1" x14ac:dyDescent="0.3">
      <c r="A18" s="261" t="s">
        <v>99</v>
      </c>
      <c r="B18" s="120" t="e">
        <f>B17*1000/B11</f>
        <v>#DIV/0!</v>
      </c>
      <c r="C18" s="262" t="s">
        <v>100</v>
      </c>
      <c r="D18" s="249"/>
    </row>
    <row r="19" spans="1:4" ht="51" customHeight="1" x14ac:dyDescent="0.25">
      <c r="A19" s="260" t="s">
        <v>101</v>
      </c>
      <c r="B19" s="263"/>
      <c r="C19" s="248"/>
      <c r="D19" s="249"/>
    </row>
    <row r="20" spans="1:4" ht="48" customHeight="1" x14ac:dyDescent="0.25">
      <c r="A20" s="260" t="s">
        <v>102</v>
      </c>
      <c r="B20" s="263"/>
      <c r="C20" s="248"/>
      <c r="D20" s="249"/>
    </row>
    <row r="21" spans="1:4" ht="22.5" customHeight="1" x14ac:dyDescent="0.25">
      <c r="A21" s="260"/>
      <c r="B21" s="264"/>
      <c r="C21" s="248"/>
      <c r="D21" s="249"/>
    </row>
    <row r="22" spans="1:4" ht="42" customHeight="1" x14ac:dyDescent="0.25">
      <c r="A22" s="265" t="s">
        <v>103</v>
      </c>
      <c r="B22" s="266"/>
      <c r="C22" s="248"/>
      <c r="D22" s="249"/>
    </row>
    <row r="23" spans="1:4" x14ac:dyDescent="0.25">
      <c r="A23" s="267"/>
      <c r="B23" s="248"/>
      <c r="C23" s="248"/>
      <c r="D23" s="249"/>
    </row>
    <row r="24" spans="1:4" ht="31.5" customHeight="1" x14ac:dyDescent="0.25">
      <c r="A24" s="268" t="s">
        <v>104</v>
      </c>
      <c r="B24" s="269"/>
      <c r="C24" s="248"/>
      <c r="D24" s="249"/>
    </row>
    <row r="25" spans="1:4" ht="33" customHeight="1" x14ac:dyDescent="0.25">
      <c r="A25" s="270" t="s">
        <v>20</v>
      </c>
      <c r="B25" s="118">
        <v>100</v>
      </c>
      <c r="C25" s="248"/>
      <c r="D25" s="249"/>
    </row>
    <row r="26" spans="1:4" ht="32.25" customHeight="1" x14ac:dyDescent="0.25">
      <c r="A26" s="270" t="s">
        <v>21</v>
      </c>
      <c r="B26" s="118">
        <v>200</v>
      </c>
      <c r="C26" s="248"/>
      <c r="D26" s="249"/>
    </row>
    <row r="27" spans="1:4" ht="35.25" customHeight="1" x14ac:dyDescent="0.25">
      <c r="A27" s="270" t="s">
        <v>22</v>
      </c>
      <c r="B27" s="118">
        <v>150</v>
      </c>
      <c r="C27" s="248"/>
      <c r="D27" s="249"/>
    </row>
    <row r="28" spans="1:4" ht="33" customHeight="1" x14ac:dyDescent="0.25">
      <c r="A28" s="271" t="s">
        <v>23</v>
      </c>
      <c r="B28" s="118">
        <v>50</v>
      </c>
      <c r="C28" s="248"/>
      <c r="D28" s="249"/>
    </row>
    <row r="29" spans="1:4" ht="35.25" customHeight="1" x14ac:dyDescent="0.25">
      <c r="A29" s="270" t="s">
        <v>24</v>
      </c>
      <c r="B29" s="118">
        <v>50</v>
      </c>
      <c r="C29" s="248"/>
      <c r="D29" s="249"/>
    </row>
    <row r="30" spans="1:4" ht="39" customHeight="1" x14ac:dyDescent="0.25">
      <c r="A30" s="270" t="s">
        <v>105</v>
      </c>
      <c r="B30" s="118">
        <v>10</v>
      </c>
      <c r="C30" s="248"/>
      <c r="D30" s="249"/>
    </row>
    <row r="31" spans="1:4" x14ac:dyDescent="0.25">
      <c r="A31" s="267"/>
      <c r="B31" s="248"/>
      <c r="C31" s="248"/>
      <c r="D31" s="249"/>
    </row>
    <row r="32" spans="1:4" x14ac:dyDescent="0.25">
      <c r="A32" s="267"/>
      <c r="B32" s="248"/>
      <c r="C32" s="248"/>
      <c r="D32" s="249"/>
    </row>
    <row r="33" spans="1:4" x14ac:dyDescent="0.25">
      <c r="A33" s="267"/>
      <c r="B33" s="248"/>
      <c r="C33" s="248"/>
      <c r="D33" s="249"/>
    </row>
    <row r="34" spans="1:4" x14ac:dyDescent="0.25">
      <c r="A34" s="267"/>
      <c r="B34" s="248"/>
      <c r="C34" s="248"/>
      <c r="D34" s="249"/>
    </row>
    <row r="35" spans="1:4" x14ac:dyDescent="0.25">
      <c r="A35" s="267"/>
      <c r="B35" s="248"/>
      <c r="C35" s="248"/>
      <c r="D35" s="249"/>
    </row>
    <row r="36" spans="1:4" x14ac:dyDescent="0.25">
      <c r="A36" s="267"/>
      <c r="B36" s="248"/>
      <c r="C36" s="248"/>
      <c r="D36" s="249"/>
    </row>
    <row r="37" spans="1:4" x14ac:dyDescent="0.25">
      <c r="A37" s="267"/>
      <c r="B37" s="248"/>
      <c r="C37" s="248"/>
      <c r="D37" s="249"/>
    </row>
    <row r="38" spans="1:4" x14ac:dyDescent="0.25">
      <c r="A38" s="267"/>
      <c r="B38" s="248"/>
      <c r="C38" s="248"/>
      <c r="D38" s="249"/>
    </row>
    <row r="39" spans="1:4" x14ac:dyDescent="0.25">
      <c r="A39" s="267"/>
      <c r="B39" s="248"/>
      <c r="C39" s="248"/>
      <c r="D39" s="249"/>
    </row>
    <row r="40" spans="1:4" x14ac:dyDescent="0.25">
      <c r="A40" s="267"/>
      <c r="B40" s="248"/>
      <c r="C40" s="248"/>
      <c r="D40" s="249"/>
    </row>
    <row r="41" spans="1:4" x14ac:dyDescent="0.25">
      <c r="A41" s="267"/>
      <c r="B41" s="248"/>
      <c r="C41" s="248"/>
      <c r="D41" s="249"/>
    </row>
    <row r="42" spans="1:4" x14ac:dyDescent="0.25">
      <c r="A42" s="267"/>
      <c r="B42" s="248"/>
      <c r="C42" s="248"/>
      <c r="D42" s="249"/>
    </row>
    <row r="43" spans="1:4" x14ac:dyDescent="0.25">
      <c r="A43" s="267"/>
      <c r="B43" s="248"/>
      <c r="C43" s="248"/>
      <c r="D43" s="249"/>
    </row>
    <row r="44" spans="1:4" x14ac:dyDescent="0.25">
      <c r="A44" s="267"/>
      <c r="B44" s="248"/>
      <c r="C44" s="248"/>
      <c r="D44" s="249"/>
    </row>
    <row r="45" spans="1:4" x14ac:dyDescent="0.25">
      <c r="A45" s="267"/>
      <c r="B45" s="248"/>
      <c r="C45" s="248"/>
      <c r="D45" s="249"/>
    </row>
    <row r="46" spans="1:4" x14ac:dyDescent="0.25">
      <c r="A46" s="267"/>
      <c r="B46" s="248"/>
      <c r="C46" s="248"/>
      <c r="D46" s="249"/>
    </row>
    <row r="47" spans="1:4" x14ac:dyDescent="0.25">
      <c r="A47" s="267"/>
      <c r="B47" s="248"/>
      <c r="C47" s="248"/>
      <c r="D47" s="249"/>
    </row>
    <row r="48" spans="1:4" x14ac:dyDescent="0.25">
      <c r="A48" s="267"/>
      <c r="B48" s="248"/>
      <c r="C48" s="248"/>
      <c r="D48" s="249"/>
    </row>
    <row r="49" spans="1:4" x14ac:dyDescent="0.25">
      <c r="A49" s="267"/>
      <c r="B49" s="248"/>
      <c r="C49" s="248"/>
      <c r="D49" s="249"/>
    </row>
    <row r="50" spans="1:4" x14ac:dyDescent="0.25">
      <c r="A50" s="267"/>
      <c r="B50" s="248"/>
      <c r="C50" s="248"/>
      <c r="D50" s="249"/>
    </row>
    <row r="51" spans="1:4" x14ac:dyDescent="0.25">
      <c r="A51" s="267"/>
      <c r="B51" s="248"/>
      <c r="C51" s="248"/>
      <c r="D51" s="249"/>
    </row>
    <row r="52" spans="1:4" x14ac:dyDescent="0.25">
      <c r="A52" s="267"/>
      <c r="B52" s="248"/>
      <c r="C52" s="248"/>
      <c r="D52" s="249"/>
    </row>
    <row r="53" spans="1:4" x14ac:dyDescent="0.25">
      <c r="A53" s="267"/>
      <c r="B53" s="248"/>
      <c r="C53" s="248"/>
      <c r="D53" s="249"/>
    </row>
    <row r="54" spans="1:4" x14ac:dyDescent="0.25">
      <c r="A54" s="267"/>
      <c r="B54" s="248"/>
      <c r="C54" s="248"/>
      <c r="D54" s="249"/>
    </row>
    <row r="55" spans="1:4" x14ac:dyDescent="0.25">
      <c r="A55" s="267"/>
      <c r="B55" s="248"/>
      <c r="C55" s="248"/>
      <c r="D55" s="249"/>
    </row>
    <row r="56" spans="1:4" x14ac:dyDescent="0.25">
      <c r="A56" s="267"/>
      <c r="B56" s="248"/>
      <c r="C56" s="248"/>
      <c r="D56" s="249"/>
    </row>
    <row r="57" spans="1:4" x14ac:dyDescent="0.25">
      <c r="A57" s="267"/>
      <c r="B57" s="248"/>
      <c r="C57" s="248"/>
      <c r="D57" s="249"/>
    </row>
    <row r="58" spans="1:4" x14ac:dyDescent="0.25">
      <c r="A58" s="267"/>
      <c r="B58" s="248"/>
      <c r="C58" s="248"/>
      <c r="D58" s="249"/>
    </row>
    <row r="59" spans="1:4" x14ac:dyDescent="0.25">
      <c r="A59" s="267"/>
      <c r="B59" s="248"/>
      <c r="C59" s="248"/>
      <c r="D59" s="249"/>
    </row>
    <row r="60" spans="1:4" x14ac:dyDescent="0.25">
      <c r="A60" s="267"/>
      <c r="B60" s="248"/>
      <c r="C60" s="248"/>
      <c r="D60" s="249"/>
    </row>
    <row r="61" spans="1:4" x14ac:dyDescent="0.25">
      <c r="A61" s="267"/>
      <c r="B61" s="248"/>
      <c r="C61" s="248"/>
      <c r="D61" s="249"/>
    </row>
    <row r="62" spans="1:4" x14ac:dyDescent="0.25">
      <c r="A62" s="267"/>
      <c r="B62" s="248"/>
      <c r="C62" s="248"/>
      <c r="D62" s="249"/>
    </row>
    <row r="63" spans="1:4" ht="41.25" customHeight="1" x14ac:dyDescent="0.25">
      <c r="A63" s="272" t="s">
        <v>106</v>
      </c>
      <c r="B63" s="273"/>
      <c r="C63" s="248"/>
      <c r="D63" s="249"/>
    </row>
    <row r="64" spans="1:4" x14ac:dyDescent="0.25">
      <c r="A64" s="267"/>
      <c r="B64" s="248"/>
      <c r="C64" s="248"/>
      <c r="D64" s="249"/>
    </row>
    <row r="65" spans="1:4" x14ac:dyDescent="0.25">
      <c r="A65" s="274" t="s">
        <v>107</v>
      </c>
      <c r="B65" s="263"/>
      <c r="C65" s="248" t="s">
        <v>108</v>
      </c>
      <c r="D65" s="249"/>
    </row>
    <row r="66" spans="1:4" x14ac:dyDescent="0.25">
      <c r="A66" s="267"/>
      <c r="B66" s="248"/>
      <c r="C66" s="248"/>
      <c r="D66" s="249"/>
    </row>
    <row r="67" spans="1:4" x14ac:dyDescent="0.25">
      <c r="A67" s="274" t="s">
        <v>109</v>
      </c>
      <c r="B67" s="263"/>
      <c r="C67" s="248" t="s">
        <v>110</v>
      </c>
      <c r="D67" s="249"/>
    </row>
    <row r="68" spans="1:4" x14ac:dyDescent="0.25">
      <c r="A68" s="267"/>
      <c r="B68" s="248"/>
      <c r="C68" s="248"/>
      <c r="D68" s="249"/>
    </row>
    <row r="69" spans="1:4" x14ac:dyDescent="0.25">
      <c r="A69" s="267" t="s">
        <v>111</v>
      </c>
      <c r="B69" s="248"/>
      <c r="C69" s="248"/>
      <c r="D69" s="249"/>
    </row>
    <row r="70" spans="1:4" x14ac:dyDescent="0.25">
      <c r="A70" s="274"/>
      <c r="B70" s="248"/>
      <c r="C70" s="248"/>
      <c r="D70" s="249"/>
    </row>
    <row r="71" spans="1:4" x14ac:dyDescent="0.25">
      <c r="A71" s="275" t="s">
        <v>112</v>
      </c>
      <c r="B71" s="276" t="e">
        <f>B67*B18</f>
        <v>#DIV/0!</v>
      </c>
      <c r="C71" s="248" t="s">
        <v>113</v>
      </c>
      <c r="D71" s="249"/>
    </row>
    <row r="72" spans="1:4" x14ac:dyDescent="0.25">
      <c r="A72" s="267"/>
      <c r="B72" s="248"/>
      <c r="C72" s="248"/>
      <c r="D72" s="249"/>
    </row>
    <row r="73" spans="1:4" ht="60" customHeight="1" x14ac:dyDescent="0.25">
      <c r="A73" s="277" t="s">
        <v>114</v>
      </c>
      <c r="B73" s="278"/>
      <c r="C73" s="278"/>
      <c r="D73" s="279"/>
    </row>
    <row r="74" spans="1:4" ht="22.5" customHeight="1" x14ac:dyDescent="0.25">
      <c r="A74" s="280" t="s">
        <v>115</v>
      </c>
      <c r="B74" s="248"/>
      <c r="C74" s="248"/>
      <c r="D74" s="249"/>
    </row>
    <row r="75" spans="1:4" ht="23.25" customHeight="1" thickBot="1" x14ac:dyDescent="0.3">
      <c r="A75" s="281" t="s">
        <v>116</v>
      </c>
      <c r="B75" s="282" t="e">
        <f>B18*0.23/1000</f>
        <v>#DIV/0!</v>
      </c>
      <c r="C75" s="283" t="s">
        <v>113</v>
      </c>
      <c r="D75" s="284"/>
    </row>
    <row r="76" spans="1:4" ht="58.5" customHeight="1" x14ac:dyDescent="0.25">
      <c r="A76" s="226" t="s">
        <v>117</v>
      </c>
      <c r="B76" s="227"/>
      <c r="C76" s="227"/>
      <c r="D76" s="227"/>
    </row>
    <row r="77" spans="1:4" ht="45" customHeight="1" x14ac:dyDescent="0.25">
      <c r="A77" s="285" t="s">
        <v>149</v>
      </c>
      <c r="B77" s="285"/>
      <c r="C77" s="285"/>
      <c r="D77" s="285"/>
    </row>
    <row r="78" spans="1:4" ht="42.75" customHeight="1" x14ac:dyDescent="0.25">
      <c r="A78" s="228" t="s">
        <v>147</v>
      </c>
      <c r="B78" s="229"/>
      <c r="C78" s="229"/>
      <c r="D78" s="229"/>
    </row>
    <row r="79" spans="1:4" x14ac:dyDescent="0.25">
      <c r="A79" s="42" t="s">
        <v>148</v>
      </c>
    </row>
  </sheetData>
  <mergeCells count="11">
    <mergeCell ref="A76:D76"/>
    <mergeCell ref="A78:D78"/>
    <mergeCell ref="A77:D77"/>
    <mergeCell ref="A73:D73"/>
    <mergeCell ref="A63:B63"/>
    <mergeCell ref="A1:B1"/>
    <mergeCell ref="A2:B2"/>
    <mergeCell ref="A4:D4"/>
    <mergeCell ref="A24:B24"/>
    <mergeCell ref="A7:B7"/>
    <mergeCell ref="A15:B15"/>
  </mergeCells>
  <pageMargins left="0.25" right="0.25" top="0.75" bottom="0.75" header="0.3" footer="0.3"/>
  <pageSetup paperSize="9" scale="88" fitToHeight="0" orientation="portrait" r:id="rId1"/>
  <rowBreaks count="2" manualBreakCount="2">
    <brk id="20" max="3" man="1"/>
    <brk id="60"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tabSelected="1" topLeftCell="A19" workbookViewId="0">
      <selection activeCell="V19" sqref="V19"/>
    </sheetView>
  </sheetViews>
  <sheetFormatPr baseColWidth="10" defaultColWidth="11.42578125" defaultRowHeight="15" x14ac:dyDescent="0.25"/>
  <sheetData>
    <row r="1" spans="1:19" ht="115.5" customHeight="1" thickBot="1" x14ac:dyDescent="0.3">
      <c r="A1" s="296" t="s">
        <v>150</v>
      </c>
      <c r="B1" s="297"/>
      <c r="C1" s="297"/>
      <c r="D1" s="297"/>
      <c r="E1" s="297"/>
      <c r="F1" s="297"/>
      <c r="G1" s="297"/>
      <c r="H1" s="297"/>
      <c r="I1" s="297"/>
      <c r="J1" s="297"/>
      <c r="K1" s="297"/>
      <c r="L1" s="297"/>
      <c r="M1" s="297"/>
      <c r="N1" s="297"/>
      <c r="O1" s="297"/>
      <c r="P1" s="297"/>
      <c r="Q1" s="297"/>
      <c r="R1" s="298"/>
      <c r="S1" s="287"/>
    </row>
    <row r="2" spans="1:19" x14ac:dyDescent="0.25">
      <c r="A2" s="288"/>
      <c r="B2" s="1"/>
      <c r="C2" s="1"/>
      <c r="D2" s="1"/>
      <c r="E2" s="1"/>
      <c r="F2" s="1"/>
      <c r="G2" s="1"/>
      <c r="H2" s="1"/>
      <c r="I2" s="1"/>
      <c r="J2" s="1"/>
      <c r="K2" s="1"/>
      <c r="L2" s="1"/>
      <c r="M2" s="1"/>
      <c r="N2" s="1"/>
      <c r="O2" s="1"/>
      <c r="P2" s="1"/>
      <c r="Q2" s="1"/>
      <c r="R2" s="1"/>
      <c r="S2" s="289"/>
    </row>
    <row r="3" spans="1:19" x14ac:dyDescent="0.25">
      <c r="A3" s="288"/>
      <c r="B3" s="1"/>
      <c r="C3" s="1"/>
      <c r="D3" s="1"/>
      <c r="E3" s="1"/>
      <c r="F3" s="1"/>
      <c r="G3" s="1"/>
      <c r="H3" s="1"/>
      <c r="I3" s="1"/>
      <c r="J3" s="1"/>
      <c r="K3" s="1"/>
      <c r="L3" s="1"/>
      <c r="M3" s="1"/>
      <c r="N3" s="1"/>
      <c r="O3" s="1"/>
      <c r="P3" s="1"/>
      <c r="Q3" s="1"/>
      <c r="R3" s="1"/>
      <c r="S3" s="289"/>
    </row>
    <row r="4" spans="1:19" x14ac:dyDescent="0.25">
      <c r="A4" s="288"/>
      <c r="B4" s="1"/>
      <c r="C4" s="1"/>
      <c r="D4" s="1"/>
      <c r="E4" s="1"/>
      <c r="F4" s="1"/>
      <c r="G4" s="1"/>
      <c r="H4" s="1"/>
      <c r="I4" s="1"/>
      <c r="J4" s="1"/>
      <c r="K4" s="1"/>
      <c r="L4" s="1"/>
      <c r="M4" s="1"/>
      <c r="N4" s="1"/>
      <c r="O4" s="1"/>
      <c r="P4" s="1"/>
      <c r="Q4" s="1"/>
      <c r="R4" s="1"/>
      <c r="S4" s="289"/>
    </row>
    <row r="5" spans="1:19" x14ac:dyDescent="0.25">
      <c r="A5" s="288"/>
      <c r="B5" s="1"/>
      <c r="C5" s="1"/>
      <c r="D5" s="1"/>
      <c r="E5" s="1"/>
      <c r="F5" s="1"/>
      <c r="G5" s="1"/>
      <c r="H5" s="1"/>
      <c r="I5" s="1"/>
      <c r="J5" s="1"/>
      <c r="K5" s="1"/>
      <c r="L5" s="1"/>
      <c r="M5" s="1"/>
      <c r="N5" s="1"/>
      <c r="O5" s="1"/>
      <c r="P5" s="1"/>
      <c r="Q5" s="1"/>
      <c r="R5" s="1"/>
      <c r="S5" s="289"/>
    </row>
    <row r="6" spans="1:19" x14ac:dyDescent="0.25">
      <c r="A6" s="288"/>
      <c r="B6" s="1"/>
      <c r="C6" s="1"/>
      <c r="D6" s="1"/>
      <c r="E6" s="1"/>
      <c r="F6" s="1"/>
      <c r="G6" s="1"/>
      <c r="H6" s="1"/>
      <c r="I6" s="1"/>
      <c r="J6" s="1"/>
      <c r="K6" s="1"/>
      <c r="L6" s="1"/>
      <c r="M6" s="1"/>
      <c r="N6" s="1"/>
      <c r="O6" s="1"/>
      <c r="P6" s="1"/>
      <c r="Q6" s="1"/>
      <c r="R6" s="1"/>
      <c r="S6" s="289"/>
    </row>
    <row r="7" spans="1:19" x14ac:dyDescent="0.25">
      <c r="A7" s="288"/>
      <c r="B7" s="1"/>
      <c r="C7" s="1"/>
      <c r="D7" s="1"/>
      <c r="E7" s="1"/>
      <c r="F7" s="1"/>
      <c r="G7" s="1"/>
      <c r="H7" s="1"/>
      <c r="I7" s="1"/>
      <c r="J7" s="1"/>
      <c r="K7" s="1"/>
      <c r="L7" s="1"/>
      <c r="M7" s="1"/>
      <c r="N7" s="1"/>
      <c r="O7" s="1"/>
      <c r="P7" s="1"/>
      <c r="Q7" s="1"/>
      <c r="R7" s="1"/>
      <c r="S7" s="289"/>
    </row>
    <row r="8" spans="1:19" x14ac:dyDescent="0.25">
      <c r="A8" s="288"/>
      <c r="B8" s="1"/>
      <c r="C8" s="1"/>
      <c r="D8" s="1"/>
      <c r="E8" s="1"/>
      <c r="F8" s="1"/>
      <c r="G8" s="1"/>
      <c r="H8" s="1"/>
      <c r="I8" s="1"/>
      <c r="J8" s="1"/>
      <c r="K8" s="1"/>
      <c r="L8" s="1"/>
      <c r="M8" s="1"/>
      <c r="N8" s="1"/>
      <c r="O8" s="1"/>
      <c r="P8" s="1"/>
      <c r="Q8" s="1"/>
      <c r="R8" s="1"/>
      <c r="S8" s="289"/>
    </row>
    <row r="9" spans="1:19" x14ac:dyDescent="0.25">
      <c r="A9" s="288"/>
      <c r="B9" s="1"/>
      <c r="C9" s="1"/>
      <c r="D9" s="1"/>
      <c r="E9" s="1"/>
      <c r="F9" s="1"/>
      <c r="G9" s="1"/>
      <c r="H9" s="1"/>
      <c r="I9" s="1"/>
      <c r="J9" s="1"/>
      <c r="K9" s="1"/>
      <c r="L9" s="1"/>
      <c r="M9" s="1"/>
      <c r="N9" s="1"/>
      <c r="O9" s="1"/>
      <c r="P9" s="1"/>
      <c r="Q9" s="1"/>
      <c r="R9" s="1"/>
      <c r="S9" s="289"/>
    </row>
    <row r="10" spans="1:19" x14ac:dyDescent="0.25">
      <c r="A10" s="288"/>
      <c r="B10" s="1"/>
      <c r="C10" s="1"/>
      <c r="D10" s="1"/>
      <c r="E10" s="1"/>
      <c r="F10" s="1"/>
      <c r="G10" s="1"/>
      <c r="H10" s="1"/>
      <c r="I10" s="1"/>
      <c r="J10" s="1"/>
      <c r="K10" s="1"/>
      <c r="L10" s="1"/>
      <c r="M10" s="1"/>
      <c r="N10" s="1"/>
      <c r="O10" s="1"/>
      <c r="P10" s="1"/>
      <c r="Q10" s="1"/>
      <c r="R10" s="1"/>
      <c r="S10" s="289"/>
    </row>
    <row r="11" spans="1:19" x14ac:dyDescent="0.25">
      <c r="A11" s="288"/>
      <c r="B11" s="1"/>
      <c r="C11" s="1"/>
      <c r="D11" s="1"/>
      <c r="E11" s="1"/>
      <c r="F11" s="1"/>
      <c r="G11" s="1"/>
      <c r="H11" s="1"/>
      <c r="I11" s="1"/>
      <c r="J11" s="1"/>
      <c r="K11" s="1"/>
      <c r="L11" s="1"/>
      <c r="M11" s="1"/>
      <c r="N11" s="1"/>
      <c r="O11" s="1"/>
      <c r="P11" s="1"/>
      <c r="Q11" s="1"/>
      <c r="R11" s="1"/>
      <c r="S11" s="289"/>
    </row>
    <row r="12" spans="1:19" x14ac:dyDescent="0.25">
      <c r="A12" s="288"/>
      <c r="B12" s="1"/>
      <c r="C12" s="1"/>
      <c r="D12" s="1"/>
      <c r="E12" s="1"/>
      <c r="F12" s="1"/>
      <c r="G12" s="1"/>
      <c r="H12" s="1"/>
      <c r="I12" s="1"/>
      <c r="J12" s="1"/>
      <c r="K12" s="1"/>
      <c r="L12" s="1"/>
      <c r="M12" s="1"/>
      <c r="N12" s="1"/>
      <c r="O12" s="1"/>
      <c r="P12" s="1"/>
      <c r="Q12" s="1"/>
      <c r="R12" s="1"/>
      <c r="S12" s="289"/>
    </row>
    <row r="13" spans="1:19" x14ac:dyDescent="0.25">
      <c r="A13" s="288"/>
      <c r="B13" s="1"/>
      <c r="C13" s="1"/>
      <c r="D13" s="1"/>
      <c r="E13" s="1"/>
      <c r="F13" s="1"/>
      <c r="G13" s="1"/>
      <c r="H13" s="1"/>
      <c r="I13" s="1"/>
      <c r="J13" s="1"/>
      <c r="K13" s="1"/>
      <c r="L13" s="1"/>
      <c r="M13" s="1"/>
      <c r="N13" s="1"/>
      <c r="O13" s="1"/>
      <c r="P13" s="1"/>
      <c r="Q13" s="1"/>
      <c r="R13" s="1"/>
      <c r="S13" s="289"/>
    </row>
    <row r="14" spans="1:19" x14ac:dyDescent="0.25">
      <c r="A14" s="288"/>
      <c r="B14" s="1"/>
      <c r="C14" s="1"/>
      <c r="D14" s="1"/>
      <c r="E14" s="1"/>
      <c r="F14" s="1"/>
      <c r="G14" s="1"/>
      <c r="H14" s="1"/>
      <c r="I14" s="1"/>
      <c r="J14" s="1"/>
      <c r="K14" s="1"/>
      <c r="L14" s="1"/>
      <c r="M14" s="1"/>
      <c r="N14" s="1"/>
      <c r="O14" s="1"/>
      <c r="P14" s="1"/>
      <c r="Q14" s="1"/>
      <c r="R14" s="1"/>
      <c r="S14" s="289"/>
    </row>
    <row r="15" spans="1:19" x14ac:dyDescent="0.25">
      <c r="A15" s="288"/>
      <c r="B15" s="1"/>
      <c r="C15" s="1"/>
      <c r="D15" s="1"/>
      <c r="E15" s="1"/>
      <c r="F15" s="1"/>
      <c r="G15" s="1"/>
      <c r="H15" s="1"/>
      <c r="I15" s="1"/>
      <c r="J15" s="1"/>
      <c r="K15" s="1"/>
      <c r="L15" s="1"/>
      <c r="M15" s="1"/>
      <c r="N15" s="1"/>
      <c r="O15" s="1"/>
      <c r="P15" s="1"/>
      <c r="Q15" s="1"/>
      <c r="R15" s="1"/>
      <c r="S15" s="289"/>
    </row>
    <row r="16" spans="1:19" x14ac:dyDescent="0.25">
      <c r="A16" s="288"/>
      <c r="B16" s="1"/>
      <c r="C16" s="1"/>
      <c r="D16" s="1"/>
      <c r="E16" s="1"/>
      <c r="F16" s="1"/>
      <c r="G16" s="1"/>
      <c r="H16" s="1"/>
      <c r="I16" s="1"/>
      <c r="J16" s="1"/>
      <c r="K16" s="1"/>
      <c r="L16" s="1"/>
      <c r="M16" s="1"/>
      <c r="N16" s="1"/>
      <c r="O16" s="1"/>
      <c r="P16" s="1"/>
      <c r="Q16" s="1"/>
      <c r="R16" s="1"/>
      <c r="S16" s="289"/>
    </row>
    <row r="17" spans="1:19" x14ac:dyDescent="0.25">
      <c r="A17" s="288"/>
      <c r="B17" s="1"/>
      <c r="C17" s="1"/>
      <c r="D17" s="1"/>
      <c r="E17" s="1"/>
      <c r="F17" s="1"/>
      <c r="G17" s="1"/>
      <c r="H17" s="1"/>
      <c r="I17" s="1"/>
      <c r="J17" s="1"/>
      <c r="K17" s="1"/>
      <c r="L17" s="1"/>
      <c r="M17" s="1"/>
      <c r="N17" s="1"/>
      <c r="O17" s="1"/>
      <c r="P17" s="1"/>
      <c r="Q17" s="1"/>
      <c r="R17" s="1"/>
      <c r="S17" s="289"/>
    </row>
    <row r="18" spans="1:19" ht="90.75" customHeight="1" x14ac:dyDescent="0.25">
      <c r="A18" s="290" t="s">
        <v>151</v>
      </c>
      <c r="B18" s="286"/>
      <c r="C18" s="286"/>
      <c r="D18" s="286"/>
      <c r="E18" s="286"/>
      <c r="F18" s="286"/>
      <c r="G18" s="286"/>
      <c r="H18" s="286"/>
      <c r="I18" s="286"/>
      <c r="J18" s="286"/>
      <c r="K18" s="286"/>
      <c r="L18" s="286"/>
      <c r="M18" s="286"/>
      <c r="N18" s="286"/>
      <c r="O18" s="286"/>
      <c r="P18" s="286"/>
      <c r="Q18" s="286"/>
      <c r="R18" s="286"/>
      <c r="S18" s="291"/>
    </row>
    <row r="19" spans="1:19" ht="359.25" customHeight="1" x14ac:dyDescent="0.25">
      <c r="A19" s="288"/>
      <c r="B19" s="1"/>
      <c r="C19" s="1"/>
      <c r="D19" s="1"/>
      <c r="E19" s="1"/>
      <c r="F19" s="1"/>
      <c r="G19" s="1"/>
      <c r="H19" s="1"/>
      <c r="I19" s="1"/>
      <c r="J19" s="1"/>
      <c r="K19" s="1"/>
      <c r="L19" s="1"/>
      <c r="M19" s="1"/>
      <c r="N19" s="1"/>
      <c r="O19" s="1"/>
      <c r="P19" s="1"/>
      <c r="Q19" s="1"/>
      <c r="R19" s="1"/>
      <c r="S19" s="289"/>
    </row>
    <row r="20" spans="1:19" ht="133.5" customHeight="1" x14ac:dyDescent="0.25">
      <c r="A20" s="288"/>
      <c r="B20" s="1"/>
      <c r="C20" s="1"/>
      <c r="D20" s="1"/>
      <c r="E20" s="1"/>
      <c r="F20" s="1"/>
      <c r="G20" s="1"/>
      <c r="H20" s="1"/>
      <c r="I20" s="1"/>
      <c r="J20" s="1"/>
      <c r="K20" s="1"/>
      <c r="L20" s="1"/>
      <c r="M20" s="1"/>
      <c r="N20" s="1"/>
      <c r="O20" s="1"/>
      <c r="P20" s="1"/>
      <c r="Q20" s="1"/>
      <c r="R20" s="1"/>
      <c r="S20" s="289"/>
    </row>
    <row r="21" spans="1:19" x14ac:dyDescent="0.25">
      <c r="A21" s="288"/>
      <c r="B21" s="1"/>
      <c r="C21" s="1"/>
      <c r="D21" s="1"/>
      <c r="E21" s="1"/>
      <c r="F21" s="1"/>
      <c r="G21" s="1"/>
      <c r="H21" s="1"/>
      <c r="I21" s="1"/>
      <c r="J21" s="1"/>
      <c r="K21" s="1"/>
      <c r="L21" s="1"/>
      <c r="M21" s="1"/>
      <c r="N21" s="1"/>
      <c r="O21" s="1"/>
      <c r="P21" s="1"/>
      <c r="Q21" s="1"/>
      <c r="R21" s="1"/>
      <c r="S21" s="289"/>
    </row>
    <row r="22" spans="1:19" x14ac:dyDescent="0.25">
      <c r="A22" s="288"/>
      <c r="B22" s="1"/>
      <c r="C22" s="1"/>
      <c r="D22" s="1"/>
      <c r="E22" s="1"/>
      <c r="F22" s="1"/>
      <c r="G22" s="1"/>
      <c r="H22" s="1"/>
      <c r="I22" s="1"/>
      <c r="J22" s="1"/>
      <c r="K22" s="1"/>
      <c r="L22" s="1"/>
      <c r="M22" s="1"/>
      <c r="N22" s="1"/>
      <c r="O22" s="1"/>
      <c r="P22" s="1"/>
      <c r="Q22" s="1"/>
      <c r="R22" s="1"/>
      <c r="S22" s="289"/>
    </row>
    <row r="23" spans="1:19" x14ac:dyDescent="0.25">
      <c r="A23" s="288"/>
      <c r="B23" s="1"/>
      <c r="C23" s="1"/>
      <c r="D23" s="1"/>
      <c r="E23" s="1"/>
      <c r="F23" s="1"/>
      <c r="G23" s="1"/>
      <c r="H23" s="1"/>
      <c r="I23" s="1"/>
      <c r="J23" s="1"/>
      <c r="K23" s="1"/>
      <c r="L23" s="1"/>
      <c r="M23" s="1"/>
      <c r="N23" s="1"/>
      <c r="O23" s="1"/>
      <c r="P23" s="1"/>
      <c r="Q23" s="1"/>
      <c r="R23" s="1"/>
      <c r="S23" s="289"/>
    </row>
    <row r="24" spans="1:19" x14ac:dyDescent="0.25">
      <c r="A24" s="288"/>
      <c r="B24" s="1"/>
      <c r="C24" s="1"/>
      <c r="D24" s="1"/>
      <c r="E24" s="1"/>
      <c r="F24" s="1"/>
      <c r="G24" s="1"/>
      <c r="H24" s="1"/>
      <c r="I24" s="1"/>
      <c r="J24" s="1"/>
      <c r="K24" s="1"/>
      <c r="L24" s="1"/>
      <c r="M24" s="1"/>
      <c r="N24" s="1"/>
      <c r="O24" s="1"/>
      <c r="P24" s="1"/>
      <c r="Q24" s="1"/>
      <c r="R24" s="1"/>
      <c r="S24" s="289"/>
    </row>
    <row r="25" spans="1:19" x14ac:dyDescent="0.25">
      <c r="A25" s="288"/>
      <c r="B25" s="1"/>
      <c r="C25" s="1"/>
      <c r="D25" s="1"/>
      <c r="E25" s="1"/>
      <c r="F25" s="1"/>
      <c r="G25" s="1"/>
      <c r="H25" s="1"/>
      <c r="I25" s="1"/>
      <c r="J25" s="1"/>
      <c r="K25" s="1"/>
      <c r="L25" s="1"/>
      <c r="M25" s="1"/>
      <c r="N25" s="1"/>
      <c r="O25" s="1"/>
      <c r="P25" s="1"/>
      <c r="Q25" s="1"/>
      <c r="R25" s="1"/>
      <c r="S25" s="289"/>
    </row>
    <row r="26" spans="1:19" x14ac:dyDescent="0.25">
      <c r="A26" s="288"/>
      <c r="B26" s="1"/>
      <c r="C26" s="1"/>
      <c r="D26" s="1"/>
      <c r="E26" s="1"/>
      <c r="F26" s="1"/>
      <c r="G26" s="1"/>
      <c r="H26" s="1"/>
      <c r="I26" s="1"/>
      <c r="J26" s="1"/>
      <c r="K26" s="1"/>
      <c r="L26" s="1"/>
      <c r="M26" s="1"/>
      <c r="N26" s="1"/>
      <c r="O26" s="1"/>
      <c r="P26" s="1"/>
      <c r="Q26" s="1"/>
      <c r="R26" s="1"/>
      <c r="S26" s="289"/>
    </row>
    <row r="27" spans="1:19" x14ac:dyDescent="0.25">
      <c r="A27" s="288"/>
      <c r="B27" s="1"/>
      <c r="C27" s="1"/>
      <c r="D27" s="1"/>
      <c r="E27" s="1"/>
      <c r="F27" s="1"/>
      <c r="G27" s="1"/>
      <c r="H27" s="1"/>
      <c r="I27" s="1"/>
      <c r="J27" s="1"/>
      <c r="K27" s="1"/>
      <c r="L27" s="1"/>
      <c r="M27" s="1"/>
      <c r="N27" s="1"/>
      <c r="O27" s="1"/>
      <c r="P27" s="1"/>
      <c r="Q27" s="1"/>
      <c r="R27" s="1"/>
      <c r="S27" s="289"/>
    </row>
    <row r="28" spans="1:19" x14ac:dyDescent="0.25">
      <c r="A28" s="288"/>
      <c r="B28" s="1"/>
      <c r="C28" s="1"/>
      <c r="D28" s="1"/>
      <c r="E28" s="1"/>
      <c r="F28" s="1"/>
      <c r="G28" s="1"/>
      <c r="H28" s="1"/>
      <c r="I28" s="1"/>
      <c r="J28" s="1"/>
      <c r="K28" s="1"/>
      <c r="L28" s="1"/>
      <c r="M28" s="1"/>
      <c r="N28" s="1"/>
      <c r="O28" s="1"/>
      <c r="P28" s="1"/>
      <c r="Q28" s="1"/>
      <c r="R28" s="1"/>
      <c r="S28" s="289"/>
    </row>
    <row r="29" spans="1:19" x14ac:dyDescent="0.25">
      <c r="A29" s="288"/>
      <c r="B29" s="1"/>
      <c r="C29" s="1"/>
      <c r="D29" s="1"/>
      <c r="E29" s="1"/>
      <c r="F29" s="1"/>
      <c r="G29" s="1"/>
      <c r="H29" s="1"/>
      <c r="I29" s="1"/>
      <c r="J29" s="1"/>
      <c r="K29" s="1"/>
      <c r="L29" s="1"/>
      <c r="M29" s="1"/>
      <c r="N29" s="1"/>
      <c r="O29" s="1"/>
      <c r="P29" s="1"/>
      <c r="Q29" s="1"/>
      <c r="R29" s="1"/>
      <c r="S29" s="289"/>
    </row>
    <row r="30" spans="1:19" x14ac:dyDescent="0.25">
      <c r="A30" s="288"/>
      <c r="B30" s="1"/>
      <c r="C30" s="1"/>
      <c r="D30" s="1"/>
      <c r="E30" s="1"/>
      <c r="F30" s="1"/>
      <c r="G30" s="1"/>
      <c r="H30" s="1"/>
      <c r="I30" s="1"/>
      <c r="J30" s="1"/>
      <c r="K30" s="1"/>
      <c r="L30" s="1"/>
      <c r="M30" s="1"/>
      <c r="N30" s="1"/>
      <c r="O30" s="1"/>
      <c r="P30" s="1"/>
      <c r="Q30" s="1"/>
      <c r="R30" s="1"/>
      <c r="S30" s="289"/>
    </row>
    <row r="31" spans="1:19" x14ac:dyDescent="0.25">
      <c r="A31" s="288"/>
      <c r="B31" s="1"/>
      <c r="C31" s="1"/>
      <c r="D31" s="1"/>
      <c r="E31" s="1"/>
      <c r="F31" s="1"/>
      <c r="G31" s="1"/>
      <c r="H31" s="1"/>
      <c r="I31" s="1"/>
      <c r="J31" s="1"/>
      <c r="K31" s="1"/>
      <c r="L31" s="1"/>
      <c r="M31" s="1"/>
      <c r="N31" s="1"/>
      <c r="O31" s="1"/>
      <c r="P31" s="1"/>
      <c r="Q31" s="1"/>
      <c r="R31" s="1"/>
      <c r="S31" s="289"/>
    </row>
    <row r="32" spans="1:19" x14ac:dyDescent="0.25">
      <c r="A32" s="288"/>
      <c r="B32" s="1"/>
      <c r="C32" s="1"/>
      <c r="D32" s="1"/>
      <c r="E32" s="1"/>
      <c r="F32" s="1"/>
      <c r="G32" s="1"/>
      <c r="H32" s="1"/>
      <c r="I32" s="1"/>
      <c r="J32" s="1"/>
      <c r="K32" s="1"/>
      <c r="L32" s="1"/>
      <c r="M32" s="1"/>
      <c r="N32" s="1"/>
      <c r="O32" s="1"/>
      <c r="P32" s="1"/>
      <c r="Q32" s="1"/>
      <c r="R32" s="1"/>
      <c r="S32" s="289"/>
    </row>
    <row r="33" spans="1:19" x14ac:dyDescent="0.25">
      <c r="A33" s="288"/>
      <c r="B33" s="1"/>
      <c r="C33" s="1"/>
      <c r="D33" s="1"/>
      <c r="E33" s="1"/>
      <c r="F33" s="1"/>
      <c r="G33" s="1"/>
      <c r="H33" s="1"/>
      <c r="I33" s="1"/>
      <c r="J33" s="1"/>
      <c r="K33" s="1"/>
      <c r="L33" s="1"/>
      <c r="M33" s="1"/>
      <c r="N33" s="1"/>
      <c r="O33" s="1"/>
      <c r="P33" s="1"/>
      <c r="Q33" s="1"/>
      <c r="R33" s="1"/>
      <c r="S33" s="289"/>
    </row>
    <row r="34" spans="1:19" x14ac:dyDescent="0.25">
      <c r="A34" s="288"/>
      <c r="B34" s="1"/>
      <c r="C34" s="1"/>
      <c r="D34" s="1"/>
      <c r="E34" s="1"/>
      <c r="F34" s="1"/>
      <c r="G34" s="1"/>
      <c r="H34" s="1"/>
      <c r="I34" s="1"/>
      <c r="J34" s="1"/>
      <c r="K34" s="1"/>
      <c r="L34" s="1"/>
      <c r="M34" s="1"/>
      <c r="N34" s="1"/>
      <c r="O34" s="1"/>
      <c r="P34" s="1"/>
      <c r="Q34" s="1"/>
      <c r="R34" s="1"/>
      <c r="S34" s="289"/>
    </row>
    <row r="35" spans="1:19" ht="30.75" customHeight="1" x14ac:dyDescent="0.3">
      <c r="A35" s="292" t="s">
        <v>137</v>
      </c>
      <c r="B35" s="1"/>
      <c r="C35" s="1"/>
      <c r="D35" s="1"/>
      <c r="E35" s="1"/>
      <c r="F35" s="1"/>
      <c r="G35" s="1"/>
      <c r="H35" s="1"/>
      <c r="I35" s="1"/>
      <c r="J35" s="1"/>
      <c r="K35" s="1"/>
      <c r="L35" s="1"/>
      <c r="M35" s="1"/>
      <c r="N35" s="1"/>
      <c r="O35" s="1"/>
      <c r="P35" s="1"/>
      <c r="Q35" s="1"/>
      <c r="R35" s="1"/>
      <c r="S35" s="289"/>
    </row>
    <row r="36" spans="1:19" x14ac:dyDescent="0.25">
      <c r="A36" s="288"/>
      <c r="B36" s="1"/>
      <c r="C36" s="1"/>
      <c r="D36" s="1"/>
      <c r="E36" s="1"/>
      <c r="F36" s="1"/>
      <c r="G36" s="1"/>
      <c r="H36" s="1"/>
      <c r="I36" s="1"/>
      <c r="J36" s="1"/>
      <c r="K36" s="1"/>
      <c r="L36" s="1"/>
      <c r="M36" s="1"/>
      <c r="N36" s="1"/>
      <c r="O36" s="1"/>
      <c r="P36" s="1"/>
      <c r="Q36" s="1"/>
      <c r="R36" s="1"/>
      <c r="S36" s="289"/>
    </row>
    <row r="37" spans="1:19" x14ac:dyDescent="0.25">
      <c r="A37" s="288"/>
      <c r="B37" s="1"/>
      <c r="C37" s="1"/>
      <c r="D37" s="1"/>
      <c r="E37" s="1"/>
      <c r="F37" s="1"/>
      <c r="G37" s="1"/>
      <c r="H37" s="1"/>
      <c r="I37" s="1"/>
      <c r="J37" s="1"/>
      <c r="K37" s="1"/>
      <c r="L37" s="1"/>
      <c r="M37" s="1"/>
      <c r="N37" s="1"/>
      <c r="O37" s="1"/>
      <c r="P37" s="1"/>
      <c r="Q37" s="1"/>
      <c r="R37" s="1"/>
      <c r="S37" s="289"/>
    </row>
    <row r="38" spans="1:19" x14ac:dyDescent="0.25">
      <c r="A38" s="288"/>
      <c r="B38" s="1"/>
      <c r="C38" s="1"/>
      <c r="D38" s="1"/>
      <c r="E38" s="1"/>
      <c r="F38" s="1"/>
      <c r="G38" s="1"/>
      <c r="H38" s="1"/>
      <c r="I38" s="1"/>
      <c r="J38" s="1"/>
      <c r="K38" s="1"/>
      <c r="L38" s="1"/>
      <c r="M38" s="1"/>
      <c r="N38" s="1"/>
      <c r="O38" s="1"/>
      <c r="P38" s="1"/>
      <c r="Q38" s="1"/>
      <c r="R38" s="1"/>
      <c r="S38" s="289"/>
    </row>
    <row r="39" spans="1:19" x14ac:dyDescent="0.25">
      <c r="A39" s="288"/>
      <c r="B39" s="1"/>
      <c r="C39" s="1"/>
      <c r="D39" s="1"/>
      <c r="E39" s="1"/>
      <c r="F39" s="1"/>
      <c r="G39" s="1"/>
      <c r="H39" s="1"/>
      <c r="I39" s="1"/>
      <c r="J39" s="1"/>
      <c r="K39" s="1"/>
      <c r="L39" s="1"/>
      <c r="M39" s="1"/>
      <c r="N39" s="1"/>
      <c r="O39" s="1"/>
      <c r="P39" s="1"/>
      <c r="Q39" s="1"/>
      <c r="R39" s="1"/>
      <c r="S39" s="289"/>
    </row>
    <row r="40" spans="1:19" x14ac:dyDescent="0.25">
      <c r="A40" s="288"/>
      <c r="B40" s="1"/>
      <c r="C40" s="1"/>
      <c r="D40" s="1"/>
      <c r="E40" s="1"/>
      <c r="F40" s="1"/>
      <c r="G40" s="1"/>
      <c r="H40" s="1"/>
      <c r="I40" s="1"/>
      <c r="J40" s="1"/>
      <c r="K40" s="1"/>
      <c r="L40" s="1"/>
      <c r="M40" s="1"/>
      <c r="N40" s="1"/>
      <c r="O40" s="1"/>
      <c r="P40" s="1"/>
      <c r="Q40" s="1"/>
      <c r="R40" s="1"/>
      <c r="S40" s="289"/>
    </row>
    <row r="41" spans="1:19" x14ac:dyDescent="0.25">
      <c r="A41" s="288"/>
      <c r="B41" s="1"/>
      <c r="C41" s="1"/>
      <c r="D41" s="1"/>
      <c r="E41" s="1"/>
      <c r="F41" s="1"/>
      <c r="G41" s="1"/>
      <c r="H41" s="1"/>
      <c r="I41" s="1"/>
      <c r="J41" s="1"/>
      <c r="K41" s="1"/>
      <c r="L41" s="1"/>
      <c r="M41" s="1"/>
      <c r="N41" s="1"/>
      <c r="O41" s="1"/>
      <c r="P41" s="1"/>
      <c r="Q41" s="1"/>
      <c r="R41" s="1"/>
      <c r="S41" s="289"/>
    </row>
    <row r="42" spans="1:19" x14ac:dyDescent="0.25">
      <c r="A42" s="288"/>
      <c r="B42" s="1"/>
      <c r="C42" s="1"/>
      <c r="D42" s="1"/>
      <c r="E42" s="1"/>
      <c r="F42" s="1"/>
      <c r="G42" s="1"/>
      <c r="H42" s="1"/>
      <c r="I42" s="1"/>
      <c r="J42" s="1"/>
      <c r="K42" s="1"/>
      <c r="L42" s="1"/>
      <c r="M42" s="1"/>
      <c r="N42" s="1"/>
      <c r="O42" s="1"/>
      <c r="P42" s="1"/>
      <c r="Q42" s="1"/>
      <c r="R42" s="1"/>
      <c r="S42" s="289"/>
    </row>
    <row r="43" spans="1:19" x14ac:dyDescent="0.25">
      <c r="A43" s="288"/>
      <c r="B43" s="1"/>
      <c r="C43" s="1"/>
      <c r="D43" s="1"/>
      <c r="E43" s="1"/>
      <c r="F43" s="1"/>
      <c r="G43" s="1"/>
      <c r="H43" s="1"/>
      <c r="I43" s="1"/>
      <c r="J43" s="1"/>
      <c r="K43" s="1"/>
      <c r="L43" s="1"/>
      <c r="M43" s="1"/>
      <c r="N43" s="1"/>
      <c r="O43" s="1"/>
      <c r="P43" s="1"/>
      <c r="Q43" s="1"/>
      <c r="R43" s="1"/>
      <c r="S43" s="289"/>
    </row>
    <row r="44" spans="1:19" x14ac:dyDescent="0.25">
      <c r="A44" s="288"/>
      <c r="B44" s="1"/>
      <c r="C44" s="1"/>
      <c r="D44" s="1"/>
      <c r="E44" s="1"/>
      <c r="F44" s="1"/>
      <c r="G44" s="1"/>
      <c r="H44" s="1"/>
      <c r="I44" s="1"/>
      <c r="J44" s="1"/>
      <c r="K44" s="1"/>
      <c r="L44" s="1"/>
      <c r="M44" s="1"/>
      <c r="N44" s="1"/>
      <c r="O44" s="1"/>
      <c r="P44" s="1"/>
      <c r="Q44" s="1"/>
      <c r="R44" s="1"/>
      <c r="S44" s="289"/>
    </row>
    <row r="45" spans="1:19" x14ac:dyDescent="0.25">
      <c r="A45" s="288"/>
      <c r="B45" s="1"/>
      <c r="C45" s="1"/>
      <c r="D45" s="1"/>
      <c r="E45" s="1"/>
      <c r="F45" s="1"/>
      <c r="G45" s="1"/>
      <c r="H45" s="1"/>
      <c r="I45" s="1"/>
      <c r="J45" s="1"/>
      <c r="K45" s="1"/>
      <c r="L45" s="1"/>
      <c r="M45" s="1"/>
      <c r="N45" s="1"/>
      <c r="O45" s="1"/>
      <c r="P45" s="1"/>
      <c r="Q45" s="1"/>
      <c r="R45" s="1"/>
      <c r="S45" s="289"/>
    </row>
    <row r="46" spans="1:19" x14ac:dyDescent="0.25">
      <c r="A46" s="288"/>
      <c r="B46" s="1"/>
      <c r="C46" s="1"/>
      <c r="D46" s="1"/>
      <c r="E46" s="1"/>
      <c r="F46" s="1"/>
      <c r="G46" s="1"/>
      <c r="H46" s="1"/>
      <c r="I46" s="1"/>
      <c r="J46" s="1"/>
      <c r="K46" s="1"/>
      <c r="L46" s="1"/>
      <c r="M46" s="1"/>
      <c r="N46" s="1"/>
      <c r="O46" s="1"/>
      <c r="P46" s="1"/>
      <c r="Q46" s="1"/>
      <c r="R46" s="1"/>
      <c r="S46" s="289"/>
    </row>
    <row r="47" spans="1:19" x14ac:dyDescent="0.25">
      <c r="A47" s="288"/>
      <c r="B47" s="1"/>
      <c r="C47" s="1"/>
      <c r="D47" s="1"/>
      <c r="E47" s="1"/>
      <c r="F47" s="1"/>
      <c r="G47" s="1"/>
      <c r="H47" s="1"/>
      <c r="I47" s="1"/>
      <c r="J47" s="1"/>
      <c r="K47" s="1"/>
      <c r="L47" s="1"/>
      <c r="M47" s="1"/>
      <c r="N47" s="1"/>
      <c r="O47" s="1"/>
      <c r="P47" s="1"/>
      <c r="Q47" s="1"/>
      <c r="R47" s="1"/>
      <c r="S47" s="289"/>
    </row>
    <row r="48" spans="1:19" x14ac:dyDescent="0.25">
      <c r="A48" s="288"/>
      <c r="B48" s="1"/>
      <c r="C48" s="1"/>
      <c r="D48" s="1"/>
      <c r="E48" s="1"/>
      <c r="F48" s="1"/>
      <c r="G48" s="1"/>
      <c r="H48" s="1"/>
      <c r="I48" s="1"/>
      <c r="J48" s="1"/>
      <c r="K48" s="1"/>
      <c r="L48" s="1"/>
      <c r="M48" s="1"/>
      <c r="N48" s="1"/>
      <c r="O48" s="1"/>
      <c r="P48" s="1"/>
      <c r="Q48" s="1"/>
      <c r="R48" s="1"/>
      <c r="S48" s="289"/>
    </row>
    <row r="49" spans="1:19" x14ac:dyDescent="0.25">
      <c r="A49" s="288"/>
      <c r="B49" s="1"/>
      <c r="C49" s="1"/>
      <c r="D49" s="1"/>
      <c r="E49" s="1"/>
      <c r="F49" s="1"/>
      <c r="G49" s="1"/>
      <c r="H49" s="1"/>
      <c r="I49" s="1"/>
      <c r="J49" s="1"/>
      <c r="K49" s="1"/>
      <c r="L49" s="1"/>
      <c r="M49" s="1"/>
      <c r="N49" s="1"/>
      <c r="O49" s="1"/>
      <c r="P49" s="1"/>
      <c r="Q49" s="1"/>
      <c r="R49" s="1"/>
      <c r="S49" s="289"/>
    </row>
    <row r="50" spans="1:19" ht="15.75" thickBot="1" x14ac:dyDescent="0.3">
      <c r="A50" s="293"/>
      <c r="B50" s="294"/>
      <c r="C50" s="294"/>
      <c r="D50" s="294"/>
      <c r="E50" s="294"/>
      <c r="F50" s="294"/>
      <c r="G50" s="294"/>
      <c r="H50" s="294"/>
      <c r="I50" s="294"/>
      <c r="J50" s="294"/>
      <c r="K50" s="294"/>
      <c r="L50" s="294"/>
      <c r="M50" s="294"/>
      <c r="N50" s="294"/>
      <c r="O50" s="294"/>
      <c r="P50" s="294"/>
      <c r="Q50" s="294"/>
      <c r="R50" s="294"/>
      <c r="S50" s="295"/>
    </row>
  </sheetData>
  <mergeCells count="2">
    <mergeCell ref="A1:R1"/>
    <mergeCell ref="A18:S18"/>
  </mergeCells>
  <pageMargins left="0.25" right="0.25" top="0.75" bottom="0.75" header="0.3" footer="0.3"/>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2"/>
  <sheetViews>
    <sheetView view="pageBreakPreview" topLeftCell="A15" zoomScale="60" zoomScaleNormal="100" zoomScalePageLayoutView="120" workbookViewId="0">
      <selection activeCell="B15" sqref="B15:H27"/>
    </sheetView>
  </sheetViews>
  <sheetFormatPr baseColWidth="10" defaultColWidth="11.42578125" defaultRowHeight="15" x14ac:dyDescent="0.25"/>
  <cols>
    <col min="1" max="1" width="14" customWidth="1"/>
    <col min="2" max="3" width="30.42578125" customWidth="1"/>
    <col min="4" max="4" width="34" customWidth="1"/>
    <col min="5" max="5" width="25.7109375" customWidth="1"/>
    <col min="6" max="7" width="31.7109375" customWidth="1"/>
    <col min="8" max="9" width="24.7109375" customWidth="1"/>
  </cols>
  <sheetData>
    <row r="1" spans="1:9" ht="30" customHeight="1" x14ac:dyDescent="0.25">
      <c r="A1" s="157"/>
      <c r="B1" s="157"/>
      <c r="C1" s="203" t="s">
        <v>0</v>
      </c>
      <c r="D1" s="203"/>
      <c r="E1" s="203"/>
      <c r="F1" s="203"/>
      <c r="G1" s="203"/>
      <c r="H1" s="203"/>
      <c r="I1" s="203"/>
    </row>
    <row r="2" spans="1:9" ht="0.75" customHeight="1" x14ac:dyDescent="0.25">
      <c r="A2" s="157"/>
      <c r="B2" s="157"/>
      <c r="C2" s="203"/>
      <c r="D2" s="203"/>
      <c r="E2" s="203"/>
      <c r="F2" s="203"/>
      <c r="G2" s="203"/>
      <c r="H2" s="203"/>
      <c r="I2" s="203"/>
    </row>
    <row r="3" spans="1:9" ht="21" customHeight="1" x14ac:dyDescent="0.25">
      <c r="A3" s="157"/>
      <c r="B3" s="157"/>
      <c r="C3" s="204" t="s">
        <v>1</v>
      </c>
      <c r="D3" s="204"/>
      <c r="E3" s="204"/>
      <c r="F3" s="204"/>
      <c r="G3" s="204"/>
      <c r="H3" s="204"/>
      <c r="I3" s="204"/>
    </row>
    <row r="4" spans="1:9" ht="26.25" customHeight="1" x14ac:dyDescent="0.25">
      <c r="A4" s="157"/>
      <c r="B4" s="157"/>
      <c r="C4" s="204"/>
      <c r="D4" s="204"/>
      <c r="E4" s="204"/>
      <c r="F4" s="204"/>
      <c r="G4" s="204"/>
      <c r="H4" s="204"/>
      <c r="I4" s="204"/>
    </row>
    <row r="5" spans="1:9" ht="21" hidden="1" customHeight="1" x14ac:dyDescent="0.25">
      <c r="A5" s="157"/>
      <c r="B5" s="157"/>
      <c r="C5" s="204"/>
      <c r="D5" s="204"/>
      <c r="E5" s="204"/>
      <c r="F5" s="204"/>
      <c r="G5" s="204"/>
      <c r="H5" s="204"/>
      <c r="I5" s="204"/>
    </row>
    <row r="6" spans="1:9" ht="21" x14ac:dyDescent="0.25">
      <c r="A6" s="140"/>
      <c r="B6" s="140"/>
      <c r="C6" s="140"/>
      <c r="D6" s="147"/>
      <c r="E6" s="147"/>
      <c r="F6" s="147"/>
      <c r="G6" s="147"/>
      <c r="H6" s="147"/>
      <c r="I6" s="147"/>
    </row>
    <row r="7" spans="1:9" ht="32.25" x14ac:dyDescent="0.25">
      <c r="A7" s="170" t="s">
        <v>118</v>
      </c>
      <c r="B7" s="171"/>
      <c r="C7" s="171"/>
      <c r="D7" s="171"/>
      <c r="E7" s="171"/>
      <c r="F7" s="171"/>
      <c r="G7" s="171"/>
      <c r="H7" s="171"/>
      <c r="I7" s="143"/>
    </row>
    <row r="8" spans="1:9" ht="16.5" customHeight="1" x14ac:dyDescent="0.25">
      <c r="A8" s="25"/>
      <c r="B8" s="26"/>
      <c r="C8" s="26"/>
      <c r="D8" s="26"/>
      <c r="E8" s="26"/>
      <c r="F8" s="26"/>
      <c r="G8" s="23"/>
      <c r="H8" s="23"/>
      <c r="I8" s="23"/>
    </row>
    <row r="9" spans="1:9" ht="18.75" x14ac:dyDescent="0.3">
      <c r="A9" s="10" t="s">
        <v>119</v>
      </c>
      <c r="B9" s="9"/>
      <c r="C9" s="9"/>
      <c r="D9" s="9"/>
      <c r="E9" s="9"/>
      <c r="F9" s="9"/>
      <c r="G9" s="9"/>
    </row>
    <row r="10" spans="1:9" ht="18.75" x14ac:dyDescent="0.3">
      <c r="B10" s="9" t="s">
        <v>120</v>
      </c>
      <c r="C10" s="9"/>
      <c r="D10" s="9"/>
      <c r="E10" s="9"/>
      <c r="F10" s="9"/>
      <c r="G10" s="9"/>
    </row>
    <row r="11" spans="1:9" ht="21.75" customHeight="1" x14ac:dyDescent="0.3">
      <c r="B11" s="9" t="s">
        <v>121</v>
      </c>
      <c r="C11" s="9"/>
      <c r="D11" s="9"/>
      <c r="E11" s="9"/>
      <c r="F11" s="9"/>
      <c r="G11" s="9"/>
    </row>
    <row r="12" spans="1:9" ht="17.25" customHeight="1" x14ac:dyDescent="0.25">
      <c r="A12" s="200" t="s">
        <v>122</v>
      </c>
      <c r="B12" s="200"/>
      <c r="C12" s="200"/>
      <c r="D12" s="200"/>
      <c r="E12" s="200"/>
      <c r="F12" s="200"/>
      <c r="G12" s="200"/>
      <c r="H12" s="200"/>
      <c r="I12" s="146"/>
    </row>
    <row r="13" spans="1:9" ht="17.25" customHeight="1" x14ac:dyDescent="0.25">
      <c r="A13" s="21" t="s">
        <v>123</v>
      </c>
      <c r="B13" s="22"/>
      <c r="C13" s="22"/>
      <c r="D13" s="22"/>
      <c r="E13" s="22"/>
      <c r="F13" s="22"/>
      <c r="G13" s="22"/>
      <c r="H13" s="22"/>
      <c r="I13" s="22"/>
    </row>
    <row r="14" spans="1:9" ht="34.5" customHeight="1" x14ac:dyDescent="0.25">
      <c r="B14" s="3"/>
      <c r="C14" s="3"/>
      <c r="D14" s="8"/>
      <c r="E14" s="8"/>
      <c r="F14" s="8"/>
      <c r="G14" s="8"/>
    </row>
    <row r="15" spans="1:9" ht="34.5" customHeight="1" x14ac:dyDescent="0.25">
      <c r="B15" s="158" t="s">
        <v>26</v>
      </c>
      <c r="C15" s="158"/>
      <c r="D15" s="158"/>
      <c r="E15" s="158"/>
      <c r="F15" s="158"/>
      <c r="G15" s="158"/>
    </row>
    <row r="16" spans="1:9" ht="82.5" customHeight="1" x14ac:dyDescent="0.25">
      <c r="B16" s="159" t="s">
        <v>27</v>
      </c>
      <c r="C16" s="160"/>
      <c r="E16" s="13" t="s">
        <v>28</v>
      </c>
      <c r="F16" s="13" t="s">
        <v>29</v>
      </c>
      <c r="G16" s="13" t="s">
        <v>30</v>
      </c>
      <c r="H16" s="82" t="s">
        <v>31</v>
      </c>
    </row>
    <row r="17" spans="1:9" ht="36.75" customHeight="1" x14ac:dyDescent="0.25">
      <c r="B17" s="161"/>
      <c r="C17" s="162"/>
      <c r="D17" s="64" t="s">
        <v>20</v>
      </c>
      <c r="E17" s="7"/>
      <c r="F17" s="81"/>
      <c r="G17" s="7"/>
      <c r="H17" s="83">
        <f t="shared" ref="H17:H18" si="0">F17*G17</f>
        <v>0</v>
      </c>
    </row>
    <row r="18" spans="1:9" ht="36" customHeight="1" x14ac:dyDescent="0.25">
      <c r="B18" s="161"/>
      <c r="C18" s="162"/>
      <c r="D18" s="64" t="s">
        <v>21</v>
      </c>
      <c r="E18" s="7"/>
      <c r="F18" s="81"/>
      <c r="G18" s="7"/>
      <c r="H18" s="83">
        <f t="shared" si="0"/>
        <v>0</v>
      </c>
    </row>
    <row r="19" spans="1:9" ht="35.25" customHeight="1" x14ac:dyDescent="0.25">
      <c r="B19" s="161"/>
      <c r="C19" s="162"/>
      <c r="D19" s="163" t="s">
        <v>22</v>
      </c>
      <c r="E19" s="7" t="s">
        <v>32</v>
      </c>
      <c r="F19" s="81">
        <v>5.3999999999999999E-2</v>
      </c>
      <c r="G19" s="7"/>
      <c r="H19" s="83">
        <f>F19*G19</f>
        <v>0</v>
      </c>
    </row>
    <row r="20" spans="1:9" ht="33" customHeight="1" x14ac:dyDescent="0.25">
      <c r="B20" s="161"/>
      <c r="C20" s="162"/>
      <c r="D20" s="164"/>
      <c r="E20" s="7" t="s">
        <v>33</v>
      </c>
      <c r="F20" s="81">
        <v>0.04</v>
      </c>
      <c r="G20" s="7"/>
      <c r="H20" s="83">
        <f>F20*G20</f>
        <v>0</v>
      </c>
    </row>
    <row r="21" spans="1:9" ht="36.75" customHeight="1" x14ac:dyDescent="0.25">
      <c r="B21" s="161"/>
      <c r="C21" s="162"/>
      <c r="D21" s="165"/>
      <c r="E21" s="7" t="s">
        <v>34</v>
      </c>
      <c r="F21" s="81">
        <v>1.1200000000000001</v>
      </c>
      <c r="G21" s="7"/>
      <c r="H21" s="83">
        <f t="shared" ref="H21:H26" si="1">F21*G21</f>
        <v>0</v>
      </c>
    </row>
    <row r="22" spans="1:9" ht="33" customHeight="1" x14ac:dyDescent="0.25">
      <c r="B22" s="161"/>
      <c r="C22" s="162"/>
      <c r="D22" s="166" t="s">
        <v>23</v>
      </c>
      <c r="E22" s="7" t="s">
        <v>35</v>
      </c>
      <c r="F22" s="81">
        <v>2E-3</v>
      </c>
      <c r="G22" s="7"/>
      <c r="H22" s="83">
        <f t="shared" si="1"/>
        <v>0</v>
      </c>
    </row>
    <row r="23" spans="1:9" ht="38.25" customHeight="1" x14ac:dyDescent="0.25">
      <c r="B23" s="161"/>
      <c r="C23" s="162"/>
      <c r="D23" s="167"/>
      <c r="E23" s="7" t="s">
        <v>36</v>
      </c>
      <c r="F23" s="81">
        <v>4.0000000000000001E-3</v>
      </c>
      <c r="G23" s="7"/>
      <c r="H23" s="83">
        <f t="shared" si="1"/>
        <v>0</v>
      </c>
    </row>
    <row r="24" spans="1:9" ht="41.25" customHeight="1" x14ac:dyDescent="0.25">
      <c r="B24" s="161"/>
      <c r="C24" s="162"/>
      <c r="D24" s="163" t="s">
        <v>24</v>
      </c>
      <c r="E24" s="7" t="s">
        <v>37</v>
      </c>
      <c r="F24" s="81">
        <v>0.06</v>
      </c>
      <c r="G24" s="7"/>
      <c r="H24" s="83">
        <f t="shared" si="1"/>
        <v>0</v>
      </c>
    </row>
    <row r="25" spans="1:9" ht="40.5" customHeight="1" x14ac:dyDescent="0.25">
      <c r="B25" s="161"/>
      <c r="C25" s="162"/>
      <c r="D25" s="164"/>
      <c r="E25" s="7" t="s">
        <v>38</v>
      </c>
      <c r="F25" s="81">
        <v>0.03</v>
      </c>
      <c r="G25" s="7"/>
      <c r="H25" s="83">
        <f t="shared" si="1"/>
        <v>0</v>
      </c>
    </row>
    <row r="26" spans="1:9" ht="42.75" customHeight="1" x14ac:dyDescent="0.25">
      <c r="B26" s="161"/>
      <c r="C26" s="162"/>
      <c r="D26" s="165"/>
      <c r="E26" s="7" t="s">
        <v>39</v>
      </c>
      <c r="F26" s="81">
        <v>0.09</v>
      </c>
      <c r="G26" s="7"/>
      <c r="H26" s="83">
        <f t="shared" si="1"/>
        <v>0</v>
      </c>
    </row>
    <row r="27" spans="1:9" ht="37.5" customHeight="1" x14ac:dyDescent="0.25">
      <c r="B27" s="168" t="s">
        <v>40</v>
      </c>
      <c r="C27" s="168"/>
      <c r="D27" s="168"/>
      <c r="E27" s="168"/>
      <c r="F27" s="168"/>
      <c r="G27" s="168"/>
    </row>
    <row r="28" spans="1:9" ht="17.25" customHeight="1" x14ac:dyDescent="0.25">
      <c r="A28" s="21"/>
      <c r="B28" s="22"/>
      <c r="C28" s="22"/>
      <c r="D28" s="22"/>
      <c r="E28" s="22"/>
      <c r="F28" s="22"/>
      <c r="G28" s="22"/>
      <c r="H28" s="22"/>
      <c r="I28" s="22"/>
    </row>
    <row r="29" spans="1:9" ht="24" customHeight="1" x14ac:dyDescent="0.3">
      <c r="A29" s="69" t="s">
        <v>5</v>
      </c>
      <c r="B29" s="69"/>
      <c r="C29" s="70"/>
      <c r="D29" s="71"/>
      <c r="E29" s="71"/>
      <c r="F29" s="71"/>
      <c r="G29" s="71"/>
    </row>
    <row r="30" spans="1:9" ht="27" customHeight="1" x14ac:dyDescent="0.3">
      <c r="A30" s="27" t="s">
        <v>6</v>
      </c>
      <c r="B30" s="15"/>
      <c r="C30" s="15"/>
      <c r="E30" s="9"/>
      <c r="F30" s="9"/>
      <c r="G30" s="9"/>
      <c r="H30" s="201"/>
      <c r="I30" s="201"/>
    </row>
    <row r="31" spans="1:9" ht="75.75" customHeight="1" x14ac:dyDescent="0.25">
      <c r="B31" s="1"/>
      <c r="C31" s="24"/>
      <c r="D31" s="68" t="s">
        <v>124</v>
      </c>
      <c r="E31" s="68" t="s">
        <v>125</v>
      </c>
      <c r="F31" s="68" t="s">
        <v>126</v>
      </c>
      <c r="G31" s="68" t="s">
        <v>127</v>
      </c>
      <c r="H31" s="208"/>
      <c r="I31" s="209"/>
    </row>
    <row r="32" spans="1:9" ht="51" customHeight="1" x14ac:dyDescent="0.25">
      <c r="B32" s="202" t="s">
        <v>128</v>
      </c>
      <c r="C32" s="202"/>
      <c r="D32" s="19">
        <v>2.5</v>
      </c>
      <c r="E32" s="19">
        <v>0.5</v>
      </c>
      <c r="F32" s="19">
        <v>10</v>
      </c>
      <c r="G32" s="20" t="s">
        <v>129</v>
      </c>
      <c r="H32" s="208"/>
      <c r="I32" s="209"/>
    </row>
    <row r="33" spans="1:9" ht="18.75" customHeight="1" thickBot="1" x14ac:dyDescent="0.3">
      <c r="B33" s="212"/>
      <c r="C33" s="213"/>
      <c r="D33" s="213"/>
      <c r="E33" s="213"/>
      <c r="F33" s="213"/>
      <c r="G33" s="214"/>
      <c r="H33" s="208"/>
      <c r="I33" s="209"/>
    </row>
    <row r="34" spans="1:9" ht="51" customHeight="1" thickBot="1" x14ac:dyDescent="0.3">
      <c r="B34" s="210" t="s">
        <v>130</v>
      </c>
      <c r="C34" s="211"/>
      <c r="D34" s="76"/>
      <c r="E34" s="76"/>
      <c r="F34" s="76"/>
      <c r="G34" s="77">
        <f>D34-E34*F34</f>
        <v>0</v>
      </c>
      <c r="H34" s="208"/>
      <c r="I34" s="209"/>
    </row>
    <row r="35" spans="1:9" ht="25.5" customHeight="1" thickBot="1" x14ac:dyDescent="0.3">
      <c r="B35" s="215"/>
      <c r="C35" s="216"/>
      <c r="D35" s="216"/>
      <c r="E35" s="216"/>
      <c r="F35" s="216"/>
      <c r="G35" s="216"/>
      <c r="H35" s="216"/>
      <c r="I35" s="217"/>
    </row>
    <row r="36" spans="1:9" ht="51" customHeight="1" thickBot="1" x14ac:dyDescent="0.3">
      <c r="B36" s="205" t="s">
        <v>19</v>
      </c>
      <c r="C36" s="206"/>
      <c r="D36" s="206"/>
      <c r="E36" s="206"/>
      <c r="F36" s="206"/>
      <c r="G36" s="206"/>
      <c r="H36" s="206"/>
      <c r="I36" s="207"/>
    </row>
    <row r="37" spans="1:9" ht="51" customHeight="1" x14ac:dyDescent="0.25">
      <c r="B37" s="220"/>
      <c r="C37" s="221"/>
      <c r="D37" s="221"/>
      <c r="E37" s="221"/>
      <c r="F37" s="221"/>
      <c r="G37" s="221"/>
      <c r="H37" s="32" t="s">
        <v>131</v>
      </c>
      <c r="I37" s="34" t="s">
        <v>132</v>
      </c>
    </row>
    <row r="38" spans="1:9" ht="22.5" customHeight="1" x14ac:dyDescent="0.25">
      <c r="B38" s="220"/>
      <c r="C38" s="221"/>
      <c r="D38" s="221"/>
      <c r="E38" s="221"/>
      <c r="F38" s="221"/>
      <c r="G38" s="221"/>
      <c r="H38" s="33">
        <v>50</v>
      </c>
      <c r="I38" s="35" t="s">
        <v>133</v>
      </c>
    </row>
    <row r="39" spans="1:9" ht="33.75" customHeight="1" x14ac:dyDescent="0.25">
      <c r="B39" s="36"/>
      <c r="C39" s="68" t="s">
        <v>134</v>
      </c>
      <c r="D39" s="218"/>
      <c r="E39" s="218"/>
      <c r="F39" s="218"/>
      <c r="G39" s="218"/>
      <c r="H39" s="218"/>
      <c r="I39" s="219"/>
    </row>
    <row r="40" spans="1:9" ht="52.5" customHeight="1" x14ac:dyDescent="0.25">
      <c r="B40" s="64" t="s">
        <v>20</v>
      </c>
      <c r="C40" s="72"/>
      <c r="D40" s="75" t="s">
        <v>62</v>
      </c>
      <c r="E40" s="75" t="s">
        <v>62</v>
      </c>
      <c r="F40" s="75" t="s">
        <v>62</v>
      </c>
      <c r="G40" s="74" t="e">
        <f>D40-E40*F40</f>
        <v>#VALUE!</v>
      </c>
      <c r="H40" s="50"/>
      <c r="I40" s="49" t="e">
        <f>H40/G40</f>
        <v>#VALUE!</v>
      </c>
    </row>
    <row r="41" spans="1:9" ht="48.75" customHeight="1" x14ac:dyDescent="0.25">
      <c r="B41" s="64" t="s">
        <v>21</v>
      </c>
      <c r="C41" s="72"/>
      <c r="D41" s="75" t="s">
        <v>62</v>
      </c>
      <c r="E41" s="75" t="s">
        <v>62</v>
      </c>
      <c r="F41" s="75" t="s">
        <v>62</v>
      </c>
      <c r="G41" s="74" t="e">
        <f t="shared" ref="G41:G44" si="2">D41-E41*F41</f>
        <v>#VALUE!</v>
      </c>
      <c r="H41" s="50"/>
      <c r="I41" s="49" t="e">
        <f t="shared" ref="I41:I44" si="3">H41/G41</f>
        <v>#VALUE!</v>
      </c>
    </row>
    <row r="42" spans="1:9" ht="39.75" customHeight="1" x14ac:dyDescent="0.25">
      <c r="B42" s="64" t="s">
        <v>22</v>
      </c>
      <c r="C42" s="72"/>
      <c r="D42" s="75" t="s">
        <v>62</v>
      </c>
      <c r="E42" s="75" t="s">
        <v>62</v>
      </c>
      <c r="F42" s="75" t="s">
        <v>62</v>
      </c>
      <c r="G42" s="74" t="e">
        <f t="shared" si="2"/>
        <v>#VALUE!</v>
      </c>
      <c r="H42" s="50"/>
      <c r="I42" s="49" t="e">
        <f t="shared" si="3"/>
        <v>#VALUE!</v>
      </c>
    </row>
    <row r="43" spans="1:9" ht="40.5" customHeight="1" x14ac:dyDescent="0.25">
      <c r="B43" s="65" t="s">
        <v>23</v>
      </c>
      <c r="C43" s="68"/>
      <c r="D43" s="75" t="s">
        <v>62</v>
      </c>
      <c r="E43" s="75" t="s">
        <v>62</v>
      </c>
      <c r="F43" s="75" t="s">
        <v>62</v>
      </c>
      <c r="G43" s="74" t="e">
        <f t="shared" si="2"/>
        <v>#VALUE!</v>
      </c>
      <c r="H43" s="50"/>
      <c r="I43" s="49" t="e">
        <f t="shared" si="3"/>
        <v>#VALUE!</v>
      </c>
    </row>
    <row r="44" spans="1:9" ht="42" customHeight="1" x14ac:dyDescent="0.25">
      <c r="B44" s="64" t="s">
        <v>24</v>
      </c>
      <c r="C44" s="72"/>
      <c r="D44" s="75" t="s">
        <v>62</v>
      </c>
      <c r="E44" s="75" t="s">
        <v>62</v>
      </c>
      <c r="F44" s="75" t="s">
        <v>62</v>
      </c>
      <c r="G44" s="74" t="e">
        <f t="shared" si="2"/>
        <v>#VALUE!</v>
      </c>
      <c r="H44" s="50"/>
      <c r="I44" s="49" t="e">
        <f t="shared" si="3"/>
        <v>#VALUE!</v>
      </c>
    </row>
    <row r="45" spans="1:9" ht="35.25" customHeight="1" x14ac:dyDescent="0.25">
      <c r="B45" s="199" t="s">
        <v>135</v>
      </c>
      <c r="C45" s="199"/>
      <c r="D45" s="199"/>
      <c r="E45" s="199"/>
      <c r="F45" s="199"/>
      <c r="G45" s="145"/>
    </row>
    <row r="46" spans="1:9" ht="15.75" x14ac:dyDescent="0.25">
      <c r="B46" s="16" t="s">
        <v>136</v>
      </c>
      <c r="C46" s="16"/>
      <c r="D46" s="16"/>
      <c r="E46" s="16"/>
      <c r="F46" s="16"/>
      <c r="G46" s="16"/>
    </row>
    <row r="47" spans="1:9" ht="46.5" customHeight="1" x14ac:dyDescent="0.25"/>
    <row r="48" spans="1:9" ht="18.75" x14ac:dyDescent="0.3">
      <c r="A48" s="69" t="s">
        <v>41</v>
      </c>
      <c r="B48" s="69"/>
      <c r="C48" s="70"/>
      <c r="D48" s="71"/>
      <c r="E48" s="71"/>
      <c r="F48" s="71"/>
      <c r="G48" s="71"/>
    </row>
    <row r="49" spans="1:9" ht="18.75" x14ac:dyDescent="0.3">
      <c r="A49" s="27" t="s">
        <v>6</v>
      </c>
      <c r="B49" s="15"/>
      <c r="C49" s="15"/>
      <c r="E49" s="9"/>
      <c r="F49" s="9"/>
      <c r="G49" s="9"/>
      <c r="H49" s="201"/>
      <c r="I49" s="201"/>
    </row>
    <row r="50" spans="1:9" ht="56.25" x14ac:dyDescent="0.25">
      <c r="B50" s="1"/>
      <c r="C50" s="24"/>
      <c r="D50" s="68" t="s">
        <v>124</v>
      </c>
      <c r="E50" s="68" t="s">
        <v>125</v>
      </c>
      <c r="F50" s="68" t="s">
        <v>126</v>
      </c>
      <c r="G50" s="68" t="s">
        <v>127</v>
      </c>
      <c r="H50" s="208"/>
      <c r="I50" s="209"/>
    </row>
    <row r="51" spans="1:9" ht="15" customHeight="1" x14ac:dyDescent="0.25">
      <c r="B51" s="202" t="s">
        <v>128</v>
      </c>
      <c r="C51" s="202"/>
      <c r="D51" s="19">
        <v>2.5</v>
      </c>
      <c r="E51" s="19">
        <v>0.5</v>
      </c>
      <c r="F51" s="19">
        <v>10</v>
      </c>
      <c r="G51" s="20" t="s">
        <v>129</v>
      </c>
      <c r="H51" s="208"/>
      <c r="I51" s="209"/>
    </row>
    <row r="52" spans="1:9" ht="15.75" thickBot="1" x14ac:dyDescent="0.3">
      <c r="B52" s="212"/>
      <c r="C52" s="213"/>
      <c r="D52" s="213"/>
      <c r="E52" s="213"/>
      <c r="F52" s="213"/>
      <c r="G52" s="214"/>
      <c r="H52" s="208"/>
      <c r="I52" s="209"/>
    </row>
    <row r="53" spans="1:9" ht="19.5" customHeight="1" thickBot="1" x14ac:dyDescent="0.3">
      <c r="B53" s="210" t="s">
        <v>130</v>
      </c>
      <c r="C53" s="211"/>
      <c r="D53" s="76"/>
      <c r="E53" s="76"/>
      <c r="F53" s="76"/>
      <c r="G53" s="77">
        <f>D53-E53*F53</f>
        <v>0</v>
      </c>
      <c r="H53" s="208"/>
      <c r="I53" s="209"/>
    </row>
    <row r="54" spans="1:9" ht="19.5" thickBot="1" x14ac:dyDescent="0.3">
      <c r="B54" s="215"/>
      <c r="C54" s="216"/>
      <c r="D54" s="216"/>
      <c r="E54" s="216"/>
      <c r="F54" s="216"/>
      <c r="G54" s="216"/>
      <c r="H54" s="216"/>
      <c r="I54" s="217"/>
    </row>
    <row r="55" spans="1:9" ht="19.5" customHeight="1" thickBot="1" x14ac:dyDescent="0.3">
      <c r="B55" s="205" t="s">
        <v>19</v>
      </c>
      <c r="C55" s="206"/>
      <c r="D55" s="206"/>
      <c r="E55" s="206"/>
      <c r="F55" s="206"/>
      <c r="G55" s="206"/>
      <c r="H55" s="206"/>
      <c r="I55" s="207"/>
    </row>
    <row r="56" spans="1:9" ht="45" x14ac:dyDescent="0.25">
      <c r="B56" s="220"/>
      <c r="C56" s="221"/>
      <c r="D56" s="221"/>
      <c r="E56" s="221"/>
      <c r="F56" s="221"/>
      <c r="G56" s="221"/>
      <c r="H56" s="32" t="s">
        <v>131</v>
      </c>
      <c r="I56" s="34" t="s">
        <v>132</v>
      </c>
    </row>
    <row r="57" spans="1:9" ht="15" customHeight="1" x14ac:dyDescent="0.25">
      <c r="B57" s="220"/>
      <c r="C57" s="221"/>
      <c r="D57" s="221"/>
      <c r="E57" s="221"/>
      <c r="F57" s="221"/>
      <c r="G57" s="221"/>
      <c r="H57" s="33">
        <v>50</v>
      </c>
      <c r="I57" s="35" t="s">
        <v>133</v>
      </c>
    </row>
    <row r="58" spans="1:9" ht="18.75" x14ac:dyDescent="0.25">
      <c r="B58" s="36"/>
      <c r="C58" s="68" t="s">
        <v>134</v>
      </c>
      <c r="D58" s="218"/>
      <c r="E58" s="218"/>
      <c r="F58" s="218"/>
      <c r="G58" s="218"/>
      <c r="H58" s="218"/>
      <c r="I58" s="219"/>
    </row>
    <row r="59" spans="1:9" ht="18.75" x14ac:dyDescent="0.25">
      <c r="B59" s="64" t="s">
        <v>20</v>
      </c>
      <c r="C59" s="72"/>
      <c r="D59" s="75" t="s">
        <v>62</v>
      </c>
      <c r="E59" s="75" t="s">
        <v>62</v>
      </c>
      <c r="F59" s="75" t="s">
        <v>62</v>
      </c>
      <c r="G59" s="74" t="e">
        <f>D59-E59*F59</f>
        <v>#VALUE!</v>
      </c>
      <c r="H59" s="50"/>
      <c r="I59" s="49" t="e">
        <f>H59/G59</f>
        <v>#VALUE!</v>
      </c>
    </row>
    <row r="60" spans="1:9" ht="18.75" x14ac:dyDescent="0.25">
      <c r="B60" s="64" t="s">
        <v>21</v>
      </c>
      <c r="C60" s="72"/>
      <c r="D60" s="75" t="s">
        <v>62</v>
      </c>
      <c r="E60" s="75" t="s">
        <v>62</v>
      </c>
      <c r="F60" s="75" t="s">
        <v>62</v>
      </c>
      <c r="G60" s="74" t="e">
        <f t="shared" ref="G60:G63" si="4">D60-E60*F60</f>
        <v>#VALUE!</v>
      </c>
      <c r="H60" s="50"/>
      <c r="I60" s="49" t="e">
        <f t="shared" ref="I60:I63" si="5">H60/G60</f>
        <v>#VALUE!</v>
      </c>
    </row>
    <row r="61" spans="1:9" ht="18.75" x14ac:dyDescent="0.25">
      <c r="B61" s="64" t="s">
        <v>22</v>
      </c>
      <c r="C61" s="72"/>
      <c r="D61" s="75" t="s">
        <v>62</v>
      </c>
      <c r="E61" s="75" t="s">
        <v>62</v>
      </c>
      <c r="F61" s="75" t="s">
        <v>62</v>
      </c>
      <c r="G61" s="74" t="e">
        <f t="shared" si="4"/>
        <v>#VALUE!</v>
      </c>
      <c r="H61" s="50"/>
      <c r="I61" s="49" t="e">
        <f t="shared" si="5"/>
        <v>#VALUE!</v>
      </c>
    </row>
    <row r="62" spans="1:9" ht="18.75" x14ac:dyDescent="0.25">
      <c r="B62" s="65" t="s">
        <v>23</v>
      </c>
      <c r="C62" s="68"/>
      <c r="D62" s="75" t="s">
        <v>62</v>
      </c>
      <c r="E62" s="75" t="s">
        <v>62</v>
      </c>
      <c r="F62" s="75" t="s">
        <v>62</v>
      </c>
      <c r="G62" s="74" t="e">
        <f t="shared" si="4"/>
        <v>#VALUE!</v>
      </c>
      <c r="H62" s="50"/>
      <c r="I62" s="49" t="e">
        <f t="shared" si="5"/>
        <v>#VALUE!</v>
      </c>
    </row>
    <row r="63" spans="1:9" ht="18.75" x14ac:dyDescent="0.25">
      <c r="B63" s="64" t="s">
        <v>24</v>
      </c>
      <c r="C63" s="72"/>
      <c r="D63" s="75" t="s">
        <v>62</v>
      </c>
      <c r="E63" s="75" t="s">
        <v>62</v>
      </c>
      <c r="F63" s="75" t="s">
        <v>62</v>
      </c>
      <c r="G63" s="74" t="e">
        <f t="shared" si="4"/>
        <v>#VALUE!</v>
      </c>
      <c r="H63" s="50"/>
      <c r="I63" s="49" t="e">
        <f t="shared" si="5"/>
        <v>#VALUE!</v>
      </c>
    </row>
    <row r="64" spans="1:9" ht="15.75" x14ac:dyDescent="0.25">
      <c r="B64" s="199" t="s">
        <v>135</v>
      </c>
      <c r="C64" s="199"/>
      <c r="D64" s="199"/>
      <c r="E64" s="199"/>
      <c r="F64" s="199"/>
      <c r="G64" s="145"/>
    </row>
    <row r="65" spans="1:9" ht="15.75" x14ac:dyDescent="0.25">
      <c r="B65" s="16" t="s">
        <v>136</v>
      </c>
      <c r="C65" s="16"/>
      <c r="D65" s="16"/>
      <c r="E65" s="16"/>
      <c r="F65" s="16"/>
      <c r="G65" s="16"/>
    </row>
    <row r="67" spans="1:9" ht="18.75" x14ac:dyDescent="0.3">
      <c r="A67" s="69" t="s">
        <v>42</v>
      </c>
      <c r="B67" s="69"/>
      <c r="C67" s="70"/>
      <c r="D67" s="71"/>
      <c r="E67" s="71"/>
      <c r="F67" s="71"/>
      <c r="G67" s="71"/>
    </row>
    <row r="68" spans="1:9" ht="18.75" x14ac:dyDescent="0.3">
      <c r="A68" s="27" t="s">
        <v>6</v>
      </c>
      <c r="B68" s="15"/>
      <c r="C68" s="15"/>
      <c r="E68" s="9"/>
      <c r="F68" s="9"/>
      <c r="G68" s="9"/>
      <c r="H68" s="201"/>
      <c r="I68" s="201"/>
    </row>
    <row r="69" spans="1:9" ht="56.25" x14ac:dyDescent="0.25">
      <c r="B69" s="1"/>
      <c r="C69" s="24"/>
      <c r="D69" s="68" t="s">
        <v>124</v>
      </c>
      <c r="E69" s="68" t="s">
        <v>125</v>
      </c>
      <c r="F69" s="68" t="s">
        <v>126</v>
      </c>
      <c r="G69" s="68" t="s">
        <v>127</v>
      </c>
      <c r="H69" s="208"/>
      <c r="I69" s="209"/>
    </row>
    <row r="70" spans="1:9" ht="15" customHeight="1" x14ac:dyDescent="0.25">
      <c r="B70" s="202" t="s">
        <v>128</v>
      </c>
      <c r="C70" s="202"/>
      <c r="D70" s="19">
        <v>2.5</v>
      </c>
      <c r="E70" s="19">
        <v>0.5</v>
      </c>
      <c r="F70" s="19">
        <v>10</v>
      </c>
      <c r="G70" s="20" t="s">
        <v>129</v>
      </c>
      <c r="H70" s="208"/>
      <c r="I70" s="209"/>
    </row>
    <row r="71" spans="1:9" ht="15.75" thickBot="1" x14ac:dyDescent="0.3">
      <c r="B71" s="212"/>
      <c r="C71" s="213"/>
      <c r="D71" s="213"/>
      <c r="E71" s="213"/>
      <c r="F71" s="213"/>
      <c r="G71" s="214"/>
      <c r="H71" s="208"/>
      <c r="I71" s="209"/>
    </row>
    <row r="72" spans="1:9" ht="19.5" customHeight="1" thickBot="1" x14ac:dyDescent="0.3">
      <c r="B72" s="210" t="s">
        <v>130</v>
      </c>
      <c r="C72" s="211"/>
      <c r="D72" s="76"/>
      <c r="E72" s="76"/>
      <c r="F72" s="76"/>
      <c r="G72" s="77">
        <f>D72-E72*F72</f>
        <v>0</v>
      </c>
      <c r="H72" s="208"/>
      <c r="I72" s="209"/>
    </row>
    <row r="73" spans="1:9" ht="19.5" thickBot="1" x14ac:dyDescent="0.3">
      <c r="B73" s="215"/>
      <c r="C73" s="216"/>
      <c r="D73" s="216"/>
      <c r="E73" s="216"/>
      <c r="F73" s="216"/>
      <c r="G73" s="216"/>
      <c r="H73" s="216"/>
      <c r="I73" s="217"/>
    </row>
    <row r="74" spans="1:9" ht="19.5" customHeight="1" thickBot="1" x14ac:dyDescent="0.3">
      <c r="B74" s="205" t="s">
        <v>19</v>
      </c>
      <c r="C74" s="206"/>
      <c r="D74" s="206"/>
      <c r="E74" s="206"/>
      <c r="F74" s="206"/>
      <c r="G74" s="206"/>
      <c r="H74" s="206"/>
      <c r="I74" s="207"/>
    </row>
    <row r="75" spans="1:9" ht="45" x14ac:dyDescent="0.25">
      <c r="B75" s="220"/>
      <c r="C75" s="221"/>
      <c r="D75" s="221"/>
      <c r="E75" s="221"/>
      <c r="F75" s="221"/>
      <c r="G75" s="221"/>
      <c r="H75" s="32" t="s">
        <v>131</v>
      </c>
      <c r="I75" s="34" t="s">
        <v>132</v>
      </c>
    </row>
    <row r="76" spans="1:9" ht="15" customHeight="1" x14ac:dyDescent="0.25">
      <c r="B76" s="220"/>
      <c r="C76" s="221"/>
      <c r="D76" s="221"/>
      <c r="E76" s="221"/>
      <c r="F76" s="221"/>
      <c r="G76" s="221"/>
      <c r="H76" s="33">
        <v>50</v>
      </c>
      <c r="I76" s="35" t="s">
        <v>133</v>
      </c>
    </row>
    <row r="77" spans="1:9" ht="18.75" x14ac:dyDescent="0.25">
      <c r="B77" s="36"/>
      <c r="C77" s="68" t="s">
        <v>134</v>
      </c>
      <c r="D77" s="218"/>
      <c r="E77" s="218"/>
      <c r="F77" s="218"/>
      <c r="G77" s="218"/>
      <c r="H77" s="218"/>
      <c r="I77" s="219"/>
    </row>
    <row r="78" spans="1:9" ht="18.75" x14ac:dyDescent="0.25">
      <c r="B78" s="64" t="s">
        <v>20</v>
      </c>
      <c r="C78" s="72"/>
      <c r="D78" s="75" t="s">
        <v>62</v>
      </c>
      <c r="E78" s="75" t="s">
        <v>62</v>
      </c>
      <c r="F78" s="75" t="s">
        <v>62</v>
      </c>
      <c r="G78" s="74" t="e">
        <f>D78-E78*F78</f>
        <v>#VALUE!</v>
      </c>
      <c r="H78" s="50"/>
      <c r="I78" s="49" t="e">
        <f>H78/G78</f>
        <v>#VALUE!</v>
      </c>
    </row>
    <row r="79" spans="1:9" ht="18.75" x14ac:dyDescent="0.25">
      <c r="B79" s="64" t="s">
        <v>21</v>
      </c>
      <c r="C79" s="72"/>
      <c r="D79" s="75" t="s">
        <v>62</v>
      </c>
      <c r="E79" s="75" t="s">
        <v>62</v>
      </c>
      <c r="F79" s="75" t="s">
        <v>62</v>
      </c>
      <c r="G79" s="74" t="e">
        <f t="shared" ref="G79:G82" si="6">D79-E79*F79</f>
        <v>#VALUE!</v>
      </c>
      <c r="H79" s="50"/>
      <c r="I79" s="49" t="e">
        <f t="shared" ref="I79:I82" si="7">H79/G79</f>
        <v>#VALUE!</v>
      </c>
    </row>
    <row r="80" spans="1:9" ht="18.75" x14ac:dyDescent="0.25">
      <c r="B80" s="64" t="s">
        <v>22</v>
      </c>
      <c r="C80" s="72"/>
      <c r="D80" s="75" t="s">
        <v>62</v>
      </c>
      <c r="E80" s="75" t="s">
        <v>62</v>
      </c>
      <c r="F80" s="75" t="s">
        <v>62</v>
      </c>
      <c r="G80" s="74" t="e">
        <f t="shared" si="6"/>
        <v>#VALUE!</v>
      </c>
      <c r="H80" s="50"/>
      <c r="I80" s="49" t="e">
        <f t="shared" si="7"/>
        <v>#VALUE!</v>
      </c>
    </row>
    <row r="81" spans="1:9" ht="18.75" x14ac:dyDescent="0.25">
      <c r="B81" s="65" t="s">
        <v>23</v>
      </c>
      <c r="C81" s="68"/>
      <c r="D81" s="75" t="s">
        <v>62</v>
      </c>
      <c r="E81" s="75" t="s">
        <v>62</v>
      </c>
      <c r="F81" s="75" t="s">
        <v>62</v>
      </c>
      <c r="G81" s="74" t="e">
        <f t="shared" si="6"/>
        <v>#VALUE!</v>
      </c>
      <c r="H81" s="50"/>
      <c r="I81" s="49" t="e">
        <f t="shared" si="7"/>
        <v>#VALUE!</v>
      </c>
    </row>
    <row r="82" spans="1:9" ht="18.75" x14ac:dyDescent="0.25">
      <c r="B82" s="64" t="s">
        <v>24</v>
      </c>
      <c r="C82" s="72"/>
      <c r="D82" s="75" t="s">
        <v>62</v>
      </c>
      <c r="E82" s="75" t="s">
        <v>62</v>
      </c>
      <c r="F82" s="75" t="s">
        <v>62</v>
      </c>
      <c r="G82" s="74" t="e">
        <f t="shared" si="6"/>
        <v>#VALUE!</v>
      </c>
      <c r="H82" s="50"/>
      <c r="I82" s="49" t="e">
        <f t="shared" si="7"/>
        <v>#VALUE!</v>
      </c>
    </row>
    <row r="83" spans="1:9" ht="15.75" x14ac:dyDescent="0.25">
      <c r="B83" s="199" t="s">
        <v>135</v>
      </c>
      <c r="C83" s="199"/>
      <c r="D83" s="199"/>
      <c r="E83" s="199"/>
      <c r="F83" s="199"/>
      <c r="G83" s="145"/>
    </row>
    <row r="84" spans="1:9" ht="15.75" x14ac:dyDescent="0.25">
      <c r="B84" s="16" t="s">
        <v>136</v>
      </c>
      <c r="C84" s="16"/>
      <c r="D84" s="16"/>
      <c r="E84" s="16"/>
      <c r="F84" s="16"/>
      <c r="G84" s="16"/>
    </row>
    <row r="86" spans="1:9" ht="18.75" x14ac:dyDescent="0.3">
      <c r="A86" s="69" t="s">
        <v>43</v>
      </c>
      <c r="B86" s="69"/>
      <c r="C86" s="70"/>
      <c r="D86" s="71"/>
      <c r="E86" s="71"/>
      <c r="F86" s="71"/>
      <c r="G86" s="71"/>
    </row>
    <row r="87" spans="1:9" ht="18.75" x14ac:dyDescent="0.3">
      <c r="A87" s="27" t="s">
        <v>6</v>
      </c>
      <c r="B87" s="15"/>
      <c r="C87" s="15"/>
      <c r="E87" s="9"/>
      <c r="F87" s="9"/>
      <c r="G87" s="9"/>
      <c r="H87" s="201"/>
      <c r="I87" s="201"/>
    </row>
    <row r="88" spans="1:9" ht="56.25" x14ac:dyDescent="0.25">
      <c r="B88" s="1"/>
      <c r="C88" s="24"/>
      <c r="D88" s="68" t="s">
        <v>124</v>
      </c>
      <c r="E88" s="68" t="s">
        <v>125</v>
      </c>
      <c r="F88" s="68" t="s">
        <v>126</v>
      </c>
      <c r="G88" s="68" t="s">
        <v>127</v>
      </c>
      <c r="H88" s="208"/>
      <c r="I88" s="209"/>
    </row>
    <row r="89" spans="1:9" ht="15" customHeight="1" x14ac:dyDescent="0.25">
      <c r="B89" s="202" t="s">
        <v>128</v>
      </c>
      <c r="C89" s="202"/>
      <c r="D89" s="19">
        <v>2.5</v>
      </c>
      <c r="E89" s="19">
        <v>0.5</v>
      </c>
      <c r="F89" s="19">
        <v>10</v>
      </c>
      <c r="G89" s="20" t="s">
        <v>129</v>
      </c>
      <c r="H89" s="208"/>
      <c r="I89" s="209"/>
    </row>
    <row r="90" spans="1:9" ht="15.75" thickBot="1" x14ac:dyDescent="0.3">
      <c r="B90" s="212"/>
      <c r="C90" s="213"/>
      <c r="D90" s="213"/>
      <c r="E90" s="213"/>
      <c r="F90" s="213"/>
      <c r="G90" s="214"/>
      <c r="H90" s="208"/>
      <c r="I90" s="209"/>
    </row>
    <row r="91" spans="1:9" ht="19.5" customHeight="1" thickBot="1" x14ac:dyDescent="0.3">
      <c r="B91" s="210" t="s">
        <v>130</v>
      </c>
      <c r="C91" s="211"/>
      <c r="D91" s="76"/>
      <c r="E91" s="76"/>
      <c r="F91" s="76"/>
      <c r="G91" s="77">
        <f>D91-E91*F91</f>
        <v>0</v>
      </c>
      <c r="H91" s="208"/>
      <c r="I91" s="209"/>
    </row>
    <row r="92" spans="1:9" ht="19.5" thickBot="1" x14ac:dyDescent="0.3">
      <c r="B92" s="215"/>
      <c r="C92" s="216"/>
      <c r="D92" s="216"/>
      <c r="E92" s="216"/>
      <c r="F92" s="216"/>
      <c r="G92" s="216"/>
      <c r="H92" s="216"/>
      <c r="I92" s="217"/>
    </row>
    <row r="93" spans="1:9" ht="19.5" customHeight="1" thickBot="1" x14ac:dyDescent="0.3">
      <c r="B93" s="205" t="s">
        <v>19</v>
      </c>
      <c r="C93" s="206"/>
      <c r="D93" s="206"/>
      <c r="E93" s="206"/>
      <c r="F93" s="206"/>
      <c r="G93" s="206"/>
      <c r="H93" s="206"/>
      <c r="I93" s="207"/>
    </row>
    <row r="94" spans="1:9" ht="45" x14ac:dyDescent="0.25">
      <c r="B94" s="220"/>
      <c r="C94" s="221"/>
      <c r="D94" s="221"/>
      <c r="E94" s="221"/>
      <c r="F94" s="221"/>
      <c r="G94" s="221"/>
      <c r="H94" s="32" t="s">
        <v>131</v>
      </c>
      <c r="I94" s="34" t="s">
        <v>132</v>
      </c>
    </row>
    <row r="95" spans="1:9" ht="15" customHeight="1" x14ac:dyDescent="0.25">
      <c r="B95" s="220"/>
      <c r="C95" s="221"/>
      <c r="D95" s="221"/>
      <c r="E95" s="221"/>
      <c r="F95" s="221"/>
      <c r="G95" s="221"/>
      <c r="H95" s="33">
        <v>50</v>
      </c>
      <c r="I95" s="35" t="s">
        <v>133</v>
      </c>
    </row>
    <row r="96" spans="1:9" ht="18.75" x14ac:dyDescent="0.25">
      <c r="B96" s="36"/>
      <c r="C96" s="68" t="s">
        <v>134</v>
      </c>
      <c r="D96" s="218"/>
      <c r="E96" s="218"/>
      <c r="F96" s="218"/>
      <c r="G96" s="218"/>
      <c r="H96" s="218"/>
      <c r="I96" s="219"/>
    </row>
    <row r="97" spans="1:9" ht="18.75" x14ac:dyDescent="0.25">
      <c r="B97" s="64" t="s">
        <v>20</v>
      </c>
      <c r="C97" s="72"/>
      <c r="D97" s="75" t="s">
        <v>62</v>
      </c>
      <c r="E97" s="75" t="s">
        <v>62</v>
      </c>
      <c r="F97" s="75" t="s">
        <v>62</v>
      </c>
      <c r="G97" s="74" t="e">
        <f>D97-E97*F97</f>
        <v>#VALUE!</v>
      </c>
      <c r="H97" s="50"/>
      <c r="I97" s="49" t="e">
        <f>H97/G97</f>
        <v>#VALUE!</v>
      </c>
    </row>
    <row r="98" spans="1:9" ht="18.75" x14ac:dyDescent="0.25">
      <c r="B98" s="64" t="s">
        <v>21</v>
      </c>
      <c r="C98" s="72"/>
      <c r="D98" s="75" t="s">
        <v>62</v>
      </c>
      <c r="E98" s="75" t="s">
        <v>62</v>
      </c>
      <c r="F98" s="75" t="s">
        <v>62</v>
      </c>
      <c r="G98" s="74" t="e">
        <f t="shared" ref="G98:G101" si="8">D98-E98*F98</f>
        <v>#VALUE!</v>
      </c>
      <c r="H98" s="50"/>
      <c r="I98" s="49" t="e">
        <f t="shared" ref="I98:I101" si="9">H98/G98</f>
        <v>#VALUE!</v>
      </c>
    </row>
    <row r="99" spans="1:9" ht="18.75" x14ac:dyDescent="0.25">
      <c r="B99" s="64" t="s">
        <v>22</v>
      </c>
      <c r="C99" s="72"/>
      <c r="D99" s="75" t="s">
        <v>62</v>
      </c>
      <c r="E99" s="75" t="s">
        <v>62</v>
      </c>
      <c r="F99" s="75" t="s">
        <v>62</v>
      </c>
      <c r="G99" s="74" t="e">
        <f t="shared" si="8"/>
        <v>#VALUE!</v>
      </c>
      <c r="H99" s="50"/>
      <c r="I99" s="49" t="e">
        <f t="shared" si="9"/>
        <v>#VALUE!</v>
      </c>
    </row>
    <row r="100" spans="1:9" ht="18.75" x14ac:dyDescent="0.25">
      <c r="B100" s="65" t="s">
        <v>23</v>
      </c>
      <c r="C100" s="68"/>
      <c r="D100" s="75" t="s">
        <v>62</v>
      </c>
      <c r="E100" s="75" t="s">
        <v>62</v>
      </c>
      <c r="F100" s="75" t="s">
        <v>62</v>
      </c>
      <c r="G100" s="74" t="e">
        <f t="shared" si="8"/>
        <v>#VALUE!</v>
      </c>
      <c r="H100" s="50"/>
      <c r="I100" s="49" t="e">
        <f t="shared" si="9"/>
        <v>#VALUE!</v>
      </c>
    </row>
    <row r="101" spans="1:9" ht="18.75" x14ac:dyDescent="0.25">
      <c r="B101" s="64" t="s">
        <v>24</v>
      </c>
      <c r="C101" s="72"/>
      <c r="D101" s="75" t="s">
        <v>62</v>
      </c>
      <c r="E101" s="75" t="s">
        <v>62</v>
      </c>
      <c r="F101" s="75" t="s">
        <v>62</v>
      </c>
      <c r="G101" s="74" t="e">
        <f t="shared" si="8"/>
        <v>#VALUE!</v>
      </c>
      <c r="H101" s="50"/>
      <c r="I101" s="49" t="e">
        <f t="shared" si="9"/>
        <v>#VALUE!</v>
      </c>
    </row>
    <row r="102" spans="1:9" ht="15.75" x14ac:dyDescent="0.25">
      <c r="B102" s="199" t="s">
        <v>135</v>
      </c>
      <c r="C102" s="199"/>
      <c r="D102" s="199"/>
      <c r="E102" s="199"/>
      <c r="F102" s="199"/>
      <c r="G102" s="145"/>
    </row>
    <row r="103" spans="1:9" ht="15.75" x14ac:dyDescent="0.25">
      <c r="B103" s="16" t="s">
        <v>136</v>
      </c>
      <c r="C103" s="16"/>
      <c r="D103" s="16"/>
      <c r="E103" s="16"/>
      <c r="F103" s="16"/>
      <c r="G103" s="16"/>
    </row>
    <row r="105" spans="1:9" ht="18.75" x14ac:dyDescent="0.3">
      <c r="A105" s="69" t="s">
        <v>44</v>
      </c>
      <c r="B105" s="69"/>
      <c r="C105" s="70"/>
      <c r="D105" s="71"/>
      <c r="E105" s="71"/>
      <c r="F105" s="71"/>
      <c r="G105" s="71"/>
    </row>
    <row r="106" spans="1:9" ht="18.75" x14ac:dyDescent="0.3">
      <c r="A106" s="27" t="s">
        <v>6</v>
      </c>
      <c r="B106" s="15"/>
      <c r="C106" s="15"/>
      <c r="E106" s="9"/>
      <c r="F106" s="9"/>
      <c r="G106" s="9"/>
      <c r="H106" s="201"/>
      <c r="I106" s="201"/>
    </row>
    <row r="107" spans="1:9" ht="56.25" x14ac:dyDescent="0.25">
      <c r="B107" s="1"/>
      <c r="C107" s="24"/>
      <c r="D107" s="68" t="s">
        <v>124</v>
      </c>
      <c r="E107" s="68" t="s">
        <v>125</v>
      </c>
      <c r="F107" s="68" t="s">
        <v>126</v>
      </c>
      <c r="G107" s="68" t="s">
        <v>127</v>
      </c>
      <c r="H107" s="208"/>
      <c r="I107" s="209"/>
    </row>
    <row r="108" spans="1:9" ht="15" customHeight="1" x14ac:dyDescent="0.25">
      <c r="B108" s="202" t="s">
        <v>128</v>
      </c>
      <c r="C108" s="202"/>
      <c r="D108" s="19">
        <v>2.5</v>
      </c>
      <c r="E108" s="19">
        <v>0.5</v>
      </c>
      <c r="F108" s="19">
        <v>10</v>
      </c>
      <c r="G108" s="20" t="s">
        <v>129</v>
      </c>
      <c r="H108" s="208"/>
      <c r="I108" s="209"/>
    </row>
    <row r="109" spans="1:9" ht="15.75" thickBot="1" x14ac:dyDescent="0.3">
      <c r="B109" s="212"/>
      <c r="C109" s="213"/>
      <c r="D109" s="213"/>
      <c r="E109" s="213"/>
      <c r="F109" s="213"/>
      <c r="G109" s="214"/>
      <c r="H109" s="208"/>
      <c r="I109" s="209"/>
    </row>
    <row r="110" spans="1:9" ht="19.5" customHeight="1" thickBot="1" x14ac:dyDescent="0.3">
      <c r="B110" s="210" t="s">
        <v>130</v>
      </c>
      <c r="C110" s="211"/>
      <c r="D110" s="76"/>
      <c r="E110" s="76"/>
      <c r="F110" s="76"/>
      <c r="G110" s="77">
        <f>D110-E110*F110</f>
        <v>0</v>
      </c>
      <c r="H110" s="208"/>
      <c r="I110" s="209"/>
    </row>
    <row r="111" spans="1:9" ht="19.5" thickBot="1" x14ac:dyDescent="0.3">
      <c r="B111" s="215"/>
      <c r="C111" s="216"/>
      <c r="D111" s="216"/>
      <c r="E111" s="216"/>
      <c r="F111" s="216"/>
      <c r="G111" s="216"/>
      <c r="H111" s="216"/>
      <c r="I111" s="217"/>
    </row>
    <row r="112" spans="1:9" ht="19.5" customHeight="1" thickBot="1" x14ac:dyDescent="0.3">
      <c r="B112" s="205" t="s">
        <v>19</v>
      </c>
      <c r="C112" s="206"/>
      <c r="D112" s="206"/>
      <c r="E112" s="206"/>
      <c r="F112" s="206"/>
      <c r="G112" s="206"/>
      <c r="H112" s="206"/>
      <c r="I112" s="207"/>
    </row>
    <row r="113" spans="1:9" ht="45" x14ac:dyDescent="0.25">
      <c r="B113" s="220"/>
      <c r="C113" s="221"/>
      <c r="D113" s="221"/>
      <c r="E113" s="221"/>
      <c r="F113" s="221"/>
      <c r="G113" s="221"/>
      <c r="H113" s="32" t="s">
        <v>131</v>
      </c>
      <c r="I113" s="34" t="s">
        <v>132</v>
      </c>
    </row>
    <row r="114" spans="1:9" ht="15" customHeight="1" x14ac:dyDescent="0.25">
      <c r="B114" s="220"/>
      <c r="C114" s="221"/>
      <c r="D114" s="221"/>
      <c r="E114" s="221"/>
      <c r="F114" s="221"/>
      <c r="G114" s="221"/>
      <c r="H114" s="33">
        <v>50</v>
      </c>
      <c r="I114" s="35" t="s">
        <v>133</v>
      </c>
    </row>
    <row r="115" spans="1:9" ht="18.75" x14ac:dyDescent="0.25">
      <c r="B115" s="36"/>
      <c r="C115" s="68" t="s">
        <v>134</v>
      </c>
      <c r="D115" s="218"/>
      <c r="E115" s="218"/>
      <c r="F115" s="218"/>
      <c r="G115" s="218"/>
      <c r="H115" s="218"/>
      <c r="I115" s="219"/>
    </row>
    <row r="116" spans="1:9" ht="18.75" x14ac:dyDescent="0.25">
      <c r="B116" s="64" t="s">
        <v>20</v>
      </c>
      <c r="C116" s="72"/>
      <c r="D116" s="75" t="s">
        <v>62</v>
      </c>
      <c r="E116" s="75" t="s">
        <v>62</v>
      </c>
      <c r="F116" s="75" t="s">
        <v>62</v>
      </c>
      <c r="G116" s="74" t="e">
        <f>D116-E116*F116</f>
        <v>#VALUE!</v>
      </c>
      <c r="H116" s="50"/>
      <c r="I116" s="49" t="e">
        <f>H116/G116</f>
        <v>#VALUE!</v>
      </c>
    </row>
    <row r="117" spans="1:9" ht="18.75" x14ac:dyDescent="0.25">
      <c r="B117" s="64" t="s">
        <v>21</v>
      </c>
      <c r="C117" s="72"/>
      <c r="D117" s="75" t="s">
        <v>62</v>
      </c>
      <c r="E117" s="75" t="s">
        <v>62</v>
      </c>
      <c r="F117" s="75" t="s">
        <v>62</v>
      </c>
      <c r="G117" s="74" t="e">
        <f t="shared" ref="G117:G120" si="10">D117-E117*F117</f>
        <v>#VALUE!</v>
      </c>
      <c r="H117" s="50"/>
      <c r="I117" s="49" t="e">
        <f t="shared" ref="I117:I120" si="11">H117/G117</f>
        <v>#VALUE!</v>
      </c>
    </row>
    <row r="118" spans="1:9" ht="18.75" x14ac:dyDescent="0.25">
      <c r="B118" s="64" t="s">
        <v>22</v>
      </c>
      <c r="C118" s="72"/>
      <c r="D118" s="75" t="s">
        <v>62</v>
      </c>
      <c r="E118" s="75" t="s">
        <v>62</v>
      </c>
      <c r="F118" s="75" t="s">
        <v>62</v>
      </c>
      <c r="G118" s="74" t="e">
        <f t="shared" si="10"/>
        <v>#VALUE!</v>
      </c>
      <c r="H118" s="50"/>
      <c r="I118" s="49" t="e">
        <f t="shared" si="11"/>
        <v>#VALUE!</v>
      </c>
    </row>
    <row r="119" spans="1:9" ht="18.75" x14ac:dyDescent="0.25">
      <c r="B119" s="65" t="s">
        <v>23</v>
      </c>
      <c r="C119" s="68"/>
      <c r="D119" s="75" t="s">
        <v>62</v>
      </c>
      <c r="E119" s="75" t="s">
        <v>62</v>
      </c>
      <c r="F119" s="75" t="s">
        <v>62</v>
      </c>
      <c r="G119" s="74" t="e">
        <f t="shared" si="10"/>
        <v>#VALUE!</v>
      </c>
      <c r="H119" s="50"/>
      <c r="I119" s="49" t="e">
        <f t="shared" si="11"/>
        <v>#VALUE!</v>
      </c>
    </row>
    <row r="120" spans="1:9" ht="18.75" x14ac:dyDescent="0.25">
      <c r="B120" s="64" t="s">
        <v>24</v>
      </c>
      <c r="C120" s="72"/>
      <c r="D120" s="75" t="s">
        <v>62</v>
      </c>
      <c r="E120" s="75" t="s">
        <v>62</v>
      </c>
      <c r="F120" s="75" t="s">
        <v>62</v>
      </c>
      <c r="G120" s="74" t="e">
        <f t="shared" si="10"/>
        <v>#VALUE!</v>
      </c>
      <c r="H120" s="50"/>
      <c r="I120" s="49" t="e">
        <f t="shared" si="11"/>
        <v>#VALUE!</v>
      </c>
    </row>
    <row r="121" spans="1:9" ht="15.75" x14ac:dyDescent="0.25">
      <c r="B121" s="199" t="s">
        <v>135</v>
      </c>
      <c r="C121" s="199"/>
      <c r="D121" s="199"/>
      <c r="E121" s="199"/>
      <c r="F121" s="199"/>
      <c r="G121" s="145"/>
    </row>
    <row r="122" spans="1:9" ht="15.75" x14ac:dyDescent="0.25">
      <c r="B122" s="16" t="s">
        <v>136</v>
      </c>
      <c r="C122" s="16"/>
      <c r="D122" s="16"/>
      <c r="E122" s="16"/>
      <c r="F122" s="16"/>
      <c r="G122" s="16"/>
    </row>
    <row r="124" spans="1:9" ht="18.75" x14ac:dyDescent="0.3">
      <c r="A124" s="69" t="s">
        <v>45</v>
      </c>
      <c r="B124" s="69"/>
      <c r="C124" s="70"/>
      <c r="D124" s="71"/>
      <c r="E124" s="71"/>
      <c r="F124" s="71"/>
      <c r="G124" s="71"/>
    </row>
    <row r="125" spans="1:9" ht="18.75" x14ac:dyDescent="0.3">
      <c r="A125" s="27" t="s">
        <v>6</v>
      </c>
      <c r="B125" s="15"/>
      <c r="C125" s="15"/>
      <c r="E125" s="9"/>
      <c r="F125" s="9"/>
      <c r="G125" s="9"/>
      <c r="H125" s="201"/>
      <c r="I125" s="201"/>
    </row>
    <row r="126" spans="1:9" ht="56.25" x14ac:dyDescent="0.25">
      <c r="B126" s="1"/>
      <c r="C126" s="24"/>
      <c r="D126" s="68" t="s">
        <v>124</v>
      </c>
      <c r="E126" s="68" t="s">
        <v>125</v>
      </c>
      <c r="F126" s="68" t="s">
        <v>126</v>
      </c>
      <c r="G126" s="68" t="s">
        <v>127</v>
      </c>
      <c r="H126" s="208"/>
      <c r="I126" s="209"/>
    </row>
    <row r="127" spans="1:9" ht="15" customHeight="1" x14ac:dyDescent="0.25">
      <c r="B127" s="202" t="s">
        <v>128</v>
      </c>
      <c r="C127" s="202"/>
      <c r="D127" s="19">
        <v>2.5</v>
      </c>
      <c r="E127" s="19">
        <v>0.5</v>
      </c>
      <c r="F127" s="19">
        <v>10</v>
      </c>
      <c r="G127" s="20" t="s">
        <v>129</v>
      </c>
      <c r="H127" s="208"/>
      <c r="I127" s="209"/>
    </row>
    <row r="128" spans="1:9" ht="15.75" thickBot="1" x14ac:dyDescent="0.3">
      <c r="B128" s="212"/>
      <c r="C128" s="213"/>
      <c r="D128" s="213"/>
      <c r="E128" s="213"/>
      <c r="F128" s="213"/>
      <c r="G128" s="214"/>
      <c r="H128" s="208"/>
      <c r="I128" s="209"/>
    </row>
    <row r="129" spans="1:9" ht="15" customHeight="1" thickBot="1" x14ac:dyDescent="0.3">
      <c r="B129" s="205" t="s">
        <v>19</v>
      </c>
      <c r="C129" s="206"/>
      <c r="D129" s="206"/>
      <c r="E129" s="206"/>
      <c r="F129" s="206"/>
      <c r="G129" s="206"/>
      <c r="H129" s="206"/>
      <c r="I129" s="207"/>
    </row>
    <row r="130" spans="1:9" ht="45" x14ac:dyDescent="0.25">
      <c r="B130" s="220"/>
      <c r="C130" s="221"/>
      <c r="D130" s="221"/>
      <c r="E130" s="221"/>
      <c r="F130" s="221"/>
      <c r="G130" s="221"/>
      <c r="H130" s="32" t="s">
        <v>131</v>
      </c>
      <c r="I130" s="34" t="s">
        <v>132</v>
      </c>
    </row>
    <row r="131" spans="1:9" x14ac:dyDescent="0.25">
      <c r="B131" s="220"/>
      <c r="C131" s="221"/>
      <c r="D131" s="221"/>
      <c r="E131" s="221"/>
      <c r="F131" s="221"/>
      <c r="G131" s="221"/>
      <c r="H131" s="33">
        <v>50</v>
      </c>
      <c r="I131" s="35" t="s">
        <v>133</v>
      </c>
    </row>
    <row r="132" spans="1:9" ht="18.75" x14ac:dyDescent="0.25">
      <c r="B132" s="36"/>
      <c r="C132" s="68" t="s">
        <v>134</v>
      </c>
      <c r="D132" s="218"/>
      <c r="E132" s="218"/>
      <c r="F132" s="218"/>
      <c r="G132" s="218"/>
      <c r="H132" s="218"/>
      <c r="I132" s="219"/>
    </row>
    <row r="133" spans="1:9" ht="18.75" x14ac:dyDescent="0.25">
      <c r="B133" s="64" t="s">
        <v>20</v>
      </c>
      <c r="C133" s="72"/>
      <c r="D133" s="75" t="s">
        <v>62</v>
      </c>
      <c r="E133" s="75" t="s">
        <v>62</v>
      </c>
      <c r="F133" s="75" t="s">
        <v>62</v>
      </c>
      <c r="G133" s="74" t="e">
        <f>D133-E133*F133</f>
        <v>#VALUE!</v>
      </c>
      <c r="H133" s="50"/>
      <c r="I133" s="49" t="e">
        <f>H133/G133</f>
        <v>#VALUE!</v>
      </c>
    </row>
    <row r="134" spans="1:9" ht="18.75" x14ac:dyDescent="0.25">
      <c r="B134" s="64" t="s">
        <v>21</v>
      </c>
      <c r="C134" s="72"/>
      <c r="D134" s="75" t="s">
        <v>62</v>
      </c>
      <c r="E134" s="75" t="s">
        <v>62</v>
      </c>
      <c r="F134" s="75" t="s">
        <v>62</v>
      </c>
      <c r="G134" s="74" t="e">
        <f t="shared" ref="G134:G137" si="12">D134-E134*F134</f>
        <v>#VALUE!</v>
      </c>
      <c r="H134" s="50"/>
      <c r="I134" s="49" t="e">
        <f t="shared" ref="I134:I137" si="13">H134/G134</f>
        <v>#VALUE!</v>
      </c>
    </row>
    <row r="135" spans="1:9" ht="18.75" x14ac:dyDescent="0.25">
      <c r="B135" s="64" t="s">
        <v>22</v>
      </c>
      <c r="C135" s="72"/>
      <c r="D135" s="75" t="s">
        <v>62</v>
      </c>
      <c r="E135" s="75" t="s">
        <v>62</v>
      </c>
      <c r="F135" s="75" t="s">
        <v>62</v>
      </c>
      <c r="G135" s="74" t="e">
        <f t="shared" si="12"/>
        <v>#VALUE!</v>
      </c>
      <c r="H135" s="50"/>
      <c r="I135" s="49" t="e">
        <f t="shared" si="13"/>
        <v>#VALUE!</v>
      </c>
    </row>
    <row r="136" spans="1:9" ht="15.75" customHeight="1" x14ac:dyDescent="0.25">
      <c r="B136" s="65" t="s">
        <v>23</v>
      </c>
      <c r="C136" s="68"/>
      <c r="D136" s="75" t="s">
        <v>62</v>
      </c>
      <c r="E136" s="75" t="s">
        <v>62</v>
      </c>
      <c r="F136" s="75" t="s">
        <v>62</v>
      </c>
      <c r="G136" s="74" t="e">
        <f t="shared" si="12"/>
        <v>#VALUE!</v>
      </c>
      <c r="H136" s="50"/>
      <c r="I136" s="49" t="e">
        <f t="shared" si="13"/>
        <v>#VALUE!</v>
      </c>
    </row>
    <row r="137" spans="1:9" ht="18.75" x14ac:dyDescent="0.25">
      <c r="B137" s="64" t="s">
        <v>24</v>
      </c>
      <c r="C137" s="72"/>
      <c r="D137" s="75" t="s">
        <v>62</v>
      </c>
      <c r="E137" s="75" t="s">
        <v>62</v>
      </c>
      <c r="F137" s="75" t="s">
        <v>62</v>
      </c>
      <c r="G137" s="74" t="e">
        <f t="shared" si="12"/>
        <v>#VALUE!</v>
      </c>
      <c r="H137" s="50"/>
      <c r="I137" s="49" t="e">
        <f t="shared" si="13"/>
        <v>#VALUE!</v>
      </c>
    </row>
    <row r="139" spans="1:9" ht="18.75" x14ac:dyDescent="0.3">
      <c r="A139" s="69" t="s">
        <v>46</v>
      </c>
      <c r="B139" s="69"/>
      <c r="C139" s="70"/>
      <c r="D139" s="71"/>
      <c r="E139" s="71"/>
      <c r="F139" s="71"/>
      <c r="G139" s="71"/>
    </row>
    <row r="140" spans="1:9" ht="18.75" x14ac:dyDescent="0.3">
      <c r="A140" s="27" t="s">
        <v>6</v>
      </c>
      <c r="B140" s="15"/>
      <c r="C140" s="15"/>
      <c r="E140" s="9"/>
      <c r="F140" s="9"/>
      <c r="G140" s="9"/>
      <c r="H140" s="201"/>
      <c r="I140" s="201"/>
    </row>
    <row r="141" spans="1:9" ht="56.25" x14ac:dyDescent="0.25">
      <c r="B141" s="1"/>
      <c r="C141" s="24"/>
      <c r="D141" s="68" t="s">
        <v>124</v>
      </c>
      <c r="E141" s="68" t="s">
        <v>125</v>
      </c>
      <c r="F141" s="68" t="s">
        <v>126</v>
      </c>
      <c r="G141" s="68" t="s">
        <v>127</v>
      </c>
      <c r="H141" s="208"/>
      <c r="I141" s="209"/>
    </row>
    <row r="142" spans="1:9" ht="15" customHeight="1" x14ac:dyDescent="0.25">
      <c r="B142" s="202" t="s">
        <v>128</v>
      </c>
      <c r="C142" s="202"/>
      <c r="D142" s="19">
        <v>2.5</v>
      </c>
      <c r="E142" s="19">
        <v>0.5</v>
      </c>
      <c r="F142" s="19">
        <v>10</v>
      </c>
      <c r="G142" s="20" t="s">
        <v>129</v>
      </c>
      <c r="H142" s="208"/>
      <c r="I142" s="209"/>
    </row>
    <row r="143" spans="1:9" ht="15.75" thickBot="1" x14ac:dyDescent="0.3">
      <c r="B143" s="212"/>
      <c r="C143" s="213"/>
      <c r="D143" s="213"/>
      <c r="E143" s="213"/>
      <c r="F143" s="213"/>
      <c r="G143" s="214"/>
      <c r="H143" s="208"/>
      <c r="I143" s="209"/>
    </row>
    <row r="144" spans="1:9" ht="15" customHeight="1" thickBot="1" x14ac:dyDescent="0.3">
      <c r="B144" s="205" t="s">
        <v>19</v>
      </c>
      <c r="C144" s="206"/>
      <c r="D144" s="206"/>
      <c r="E144" s="206"/>
      <c r="F144" s="206"/>
      <c r="G144" s="206"/>
      <c r="H144" s="206"/>
      <c r="I144" s="207"/>
    </row>
    <row r="145" spans="1:9" ht="45" x14ac:dyDescent="0.25">
      <c r="B145" s="220"/>
      <c r="C145" s="221"/>
      <c r="D145" s="221"/>
      <c r="E145" s="221"/>
      <c r="F145" s="221"/>
      <c r="G145" s="221"/>
      <c r="H145" s="32" t="s">
        <v>131</v>
      </c>
      <c r="I145" s="34" t="s">
        <v>132</v>
      </c>
    </row>
    <row r="146" spans="1:9" x14ac:dyDescent="0.25">
      <c r="B146" s="220"/>
      <c r="C146" s="221"/>
      <c r="D146" s="221"/>
      <c r="E146" s="221"/>
      <c r="F146" s="221"/>
      <c r="G146" s="221"/>
      <c r="H146" s="33">
        <v>50</v>
      </c>
      <c r="I146" s="35" t="s">
        <v>133</v>
      </c>
    </row>
    <row r="147" spans="1:9" ht="18.75" x14ac:dyDescent="0.25">
      <c r="B147" s="36"/>
      <c r="C147" s="68" t="s">
        <v>134</v>
      </c>
      <c r="D147" s="218"/>
      <c r="E147" s="218"/>
      <c r="F147" s="218"/>
      <c r="G147" s="218"/>
      <c r="H147" s="218"/>
      <c r="I147" s="219"/>
    </row>
    <row r="148" spans="1:9" ht="18.75" x14ac:dyDescent="0.25">
      <c r="B148" s="64" t="s">
        <v>20</v>
      </c>
      <c r="C148" s="72"/>
      <c r="D148" s="75" t="s">
        <v>62</v>
      </c>
      <c r="E148" s="75" t="s">
        <v>62</v>
      </c>
      <c r="F148" s="75" t="s">
        <v>62</v>
      </c>
      <c r="G148" s="74" t="e">
        <f>D148-E148*F148</f>
        <v>#VALUE!</v>
      </c>
      <c r="H148" s="50"/>
      <c r="I148" s="49" t="e">
        <f>H148/G148</f>
        <v>#VALUE!</v>
      </c>
    </row>
    <row r="149" spans="1:9" ht="18.75" x14ac:dyDescent="0.25">
      <c r="B149" s="64" t="s">
        <v>21</v>
      </c>
      <c r="C149" s="72"/>
      <c r="D149" s="75" t="s">
        <v>62</v>
      </c>
      <c r="E149" s="75" t="s">
        <v>62</v>
      </c>
      <c r="F149" s="75" t="s">
        <v>62</v>
      </c>
      <c r="G149" s="74" t="e">
        <f t="shared" ref="G149:G152" si="14">D149-E149*F149</f>
        <v>#VALUE!</v>
      </c>
      <c r="H149" s="50"/>
      <c r="I149" s="49" t="e">
        <f t="shared" ref="I149:I152" si="15">H149/G149</f>
        <v>#VALUE!</v>
      </c>
    </row>
    <row r="150" spans="1:9" ht="18.75" x14ac:dyDescent="0.25">
      <c r="B150" s="64" t="s">
        <v>22</v>
      </c>
      <c r="C150" s="72"/>
      <c r="D150" s="75" t="s">
        <v>62</v>
      </c>
      <c r="E150" s="75" t="s">
        <v>62</v>
      </c>
      <c r="F150" s="75" t="s">
        <v>62</v>
      </c>
      <c r="G150" s="74" t="e">
        <f t="shared" si="14"/>
        <v>#VALUE!</v>
      </c>
      <c r="H150" s="50"/>
      <c r="I150" s="49" t="e">
        <f t="shared" si="15"/>
        <v>#VALUE!</v>
      </c>
    </row>
    <row r="151" spans="1:9" ht="15.75" customHeight="1" x14ac:dyDescent="0.25">
      <c r="B151" s="65" t="s">
        <v>23</v>
      </c>
      <c r="C151" s="68"/>
      <c r="D151" s="75" t="s">
        <v>62</v>
      </c>
      <c r="E151" s="75" t="s">
        <v>62</v>
      </c>
      <c r="F151" s="75" t="s">
        <v>62</v>
      </c>
      <c r="G151" s="74" t="e">
        <f t="shared" si="14"/>
        <v>#VALUE!</v>
      </c>
      <c r="H151" s="50"/>
      <c r="I151" s="49" t="e">
        <f t="shared" si="15"/>
        <v>#VALUE!</v>
      </c>
    </row>
    <row r="152" spans="1:9" ht="18.75" x14ac:dyDescent="0.25">
      <c r="B152" s="64" t="s">
        <v>24</v>
      </c>
      <c r="C152" s="72"/>
      <c r="D152" s="75" t="s">
        <v>62</v>
      </c>
      <c r="E152" s="75" t="s">
        <v>62</v>
      </c>
      <c r="F152" s="75" t="s">
        <v>62</v>
      </c>
      <c r="G152" s="74" t="e">
        <f t="shared" si="14"/>
        <v>#VALUE!</v>
      </c>
      <c r="H152" s="50"/>
      <c r="I152" s="49" t="e">
        <f t="shared" si="15"/>
        <v>#VALUE!</v>
      </c>
    </row>
    <row r="154" spans="1:9" ht="18.75" x14ac:dyDescent="0.3">
      <c r="A154" s="69" t="s">
        <v>47</v>
      </c>
      <c r="B154" s="69"/>
      <c r="C154" s="70"/>
      <c r="D154" s="71"/>
      <c r="E154" s="71"/>
      <c r="F154" s="71"/>
      <c r="G154" s="71"/>
    </row>
    <row r="155" spans="1:9" ht="18.75" x14ac:dyDescent="0.3">
      <c r="A155" s="27" t="s">
        <v>6</v>
      </c>
      <c r="B155" s="15"/>
      <c r="C155" s="15"/>
      <c r="E155" s="9"/>
      <c r="F155" s="9"/>
      <c r="G155" s="9"/>
      <c r="H155" s="201"/>
      <c r="I155" s="201"/>
    </row>
    <row r="156" spans="1:9" ht="56.25" x14ac:dyDescent="0.25">
      <c r="B156" s="1"/>
      <c r="C156" s="24"/>
      <c r="D156" s="68" t="s">
        <v>124</v>
      </c>
      <c r="E156" s="68" t="s">
        <v>125</v>
      </c>
      <c r="F156" s="68" t="s">
        <v>126</v>
      </c>
      <c r="G156" s="68" t="s">
        <v>127</v>
      </c>
      <c r="H156" s="208"/>
      <c r="I156" s="209"/>
    </row>
    <row r="157" spans="1:9" ht="15" customHeight="1" x14ac:dyDescent="0.25">
      <c r="B157" s="202" t="s">
        <v>128</v>
      </c>
      <c r="C157" s="202"/>
      <c r="D157" s="19">
        <v>2.5</v>
      </c>
      <c r="E157" s="19">
        <v>0.5</v>
      </c>
      <c r="F157" s="19">
        <v>10</v>
      </c>
      <c r="G157" s="20" t="s">
        <v>129</v>
      </c>
      <c r="H157" s="208"/>
      <c r="I157" s="209"/>
    </row>
    <row r="158" spans="1:9" ht="15.75" thickBot="1" x14ac:dyDescent="0.3">
      <c r="B158" s="212"/>
      <c r="C158" s="213"/>
      <c r="D158" s="213"/>
      <c r="E158" s="213"/>
      <c r="F158" s="213"/>
      <c r="G158" s="214"/>
      <c r="H158" s="208"/>
      <c r="I158" s="209"/>
    </row>
    <row r="159" spans="1:9" ht="15" customHeight="1" thickBot="1" x14ac:dyDescent="0.3">
      <c r="B159" s="205" t="s">
        <v>19</v>
      </c>
      <c r="C159" s="206"/>
      <c r="D159" s="206"/>
      <c r="E159" s="206"/>
      <c r="F159" s="206"/>
      <c r="G159" s="206"/>
      <c r="H159" s="206"/>
      <c r="I159" s="207"/>
    </row>
    <row r="160" spans="1:9" ht="45" x14ac:dyDescent="0.25">
      <c r="B160" s="220"/>
      <c r="C160" s="221"/>
      <c r="D160" s="221"/>
      <c r="E160" s="221"/>
      <c r="F160" s="221"/>
      <c r="G160" s="221"/>
      <c r="H160" s="32" t="s">
        <v>131</v>
      </c>
      <c r="I160" s="34" t="s">
        <v>132</v>
      </c>
    </row>
    <row r="161" spans="1:9" x14ac:dyDescent="0.25">
      <c r="B161" s="220"/>
      <c r="C161" s="221"/>
      <c r="D161" s="221"/>
      <c r="E161" s="221"/>
      <c r="F161" s="221"/>
      <c r="G161" s="221"/>
      <c r="H161" s="33">
        <v>50</v>
      </c>
      <c r="I161" s="35" t="s">
        <v>133</v>
      </c>
    </row>
    <row r="162" spans="1:9" ht="18.75" x14ac:dyDescent="0.25">
      <c r="B162" s="36"/>
      <c r="C162" s="68" t="s">
        <v>134</v>
      </c>
      <c r="D162" s="218"/>
      <c r="E162" s="218"/>
      <c r="F162" s="218"/>
      <c r="G162" s="218"/>
      <c r="H162" s="218"/>
      <c r="I162" s="219"/>
    </row>
    <row r="163" spans="1:9" ht="18.75" x14ac:dyDescent="0.25">
      <c r="B163" s="64" t="s">
        <v>20</v>
      </c>
      <c r="C163" s="72"/>
      <c r="D163" s="75" t="s">
        <v>62</v>
      </c>
      <c r="E163" s="75" t="s">
        <v>62</v>
      </c>
      <c r="F163" s="75" t="s">
        <v>62</v>
      </c>
      <c r="G163" s="74" t="e">
        <f>D163-E163*F163</f>
        <v>#VALUE!</v>
      </c>
      <c r="H163" s="50"/>
      <c r="I163" s="49" t="e">
        <f>H163/G163</f>
        <v>#VALUE!</v>
      </c>
    </row>
    <row r="164" spans="1:9" ht="18.75" x14ac:dyDescent="0.25">
      <c r="B164" s="64" t="s">
        <v>21</v>
      </c>
      <c r="C164" s="72"/>
      <c r="D164" s="75" t="s">
        <v>62</v>
      </c>
      <c r="E164" s="75" t="s">
        <v>62</v>
      </c>
      <c r="F164" s="75" t="s">
        <v>62</v>
      </c>
      <c r="G164" s="74" t="e">
        <f t="shared" ref="G164:G167" si="16">D164-E164*F164</f>
        <v>#VALUE!</v>
      </c>
      <c r="H164" s="50"/>
      <c r="I164" s="49" t="e">
        <f t="shared" ref="I164:I167" si="17">H164/G164</f>
        <v>#VALUE!</v>
      </c>
    </row>
    <row r="165" spans="1:9" ht="18.75" x14ac:dyDescent="0.25">
      <c r="B165" s="64" t="s">
        <v>22</v>
      </c>
      <c r="C165" s="72"/>
      <c r="D165" s="75" t="s">
        <v>62</v>
      </c>
      <c r="E165" s="75" t="s">
        <v>62</v>
      </c>
      <c r="F165" s="75" t="s">
        <v>62</v>
      </c>
      <c r="G165" s="74" t="e">
        <f t="shared" si="16"/>
        <v>#VALUE!</v>
      </c>
      <c r="H165" s="50"/>
      <c r="I165" s="49" t="e">
        <f t="shared" si="17"/>
        <v>#VALUE!</v>
      </c>
    </row>
    <row r="166" spans="1:9" ht="15.75" customHeight="1" x14ac:dyDescent="0.25">
      <c r="B166" s="65" t="s">
        <v>23</v>
      </c>
      <c r="C166" s="68"/>
      <c r="D166" s="75" t="s">
        <v>62</v>
      </c>
      <c r="E166" s="75" t="s">
        <v>62</v>
      </c>
      <c r="F166" s="75" t="s">
        <v>62</v>
      </c>
      <c r="G166" s="74" t="e">
        <f t="shared" si="16"/>
        <v>#VALUE!</v>
      </c>
      <c r="H166" s="50"/>
      <c r="I166" s="49" t="e">
        <f t="shared" si="17"/>
        <v>#VALUE!</v>
      </c>
    </row>
    <row r="167" spans="1:9" ht="18.75" x14ac:dyDescent="0.25">
      <c r="B167" s="64" t="s">
        <v>24</v>
      </c>
      <c r="C167" s="72"/>
      <c r="D167" s="75" t="s">
        <v>62</v>
      </c>
      <c r="E167" s="75" t="s">
        <v>62</v>
      </c>
      <c r="F167" s="75" t="s">
        <v>62</v>
      </c>
      <c r="G167" s="74" t="e">
        <f t="shared" si="16"/>
        <v>#VALUE!</v>
      </c>
      <c r="H167" s="50"/>
      <c r="I167" s="49" t="e">
        <f t="shared" si="17"/>
        <v>#VALUE!</v>
      </c>
    </row>
    <row r="169" spans="1:9" ht="18.75" x14ac:dyDescent="0.3">
      <c r="A169" s="69" t="s">
        <v>48</v>
      </c>
      <c r="B169" s="69"/>
      <c r="C169" s="70"/>
      <c r="D169" s="71"/>
      <c r="E169" s="71"/>
      <c r="F169" s="71"/>
      <c r="G169" s="71"/>
    </row>
    <row r="170" spans="1:9" ht="18.75" x14ac:dyDescent="0.3">
      <c r="A170" s="27" t="s">
        <v>6</v>
      </c>
      <c r="B170" s="15"/>
      <c r="C170" s="15"/>
      <c r="E170" s="9"/>
      <c r="F170" s="9"/>
      <c r="G170" s="9"/>
      <c r="H170" s="201"/>
      <c r="I170" s="201"/>
    </row>
    <row r="171" spans="1:9" ht="56.25" x14ac:dyDescent="0.25">
      <c r="B171" s="1"/>
      <c r="C171" s="24"/>
      <c r="D171" s="68" t="s">
        <v>124</v>
      </c>
      <c r="E171" s="68" t="s">
        <v>125</v>
      </c>
      <c r="F171" s="68" t="s">
        <v>126</v>
      </c>
      <c r="G171" s="68" t="s">
        <v>127</v>
      </c>
      <c r="H171" s="208"/>
      <c r="I171" s="209"/>
    </row>
    <row r="172" spans="1:9" ht="15" customHeight="1" x14ac:dyDescent="0.25">
      <c r="B172" s="202" t="s">
        <v>128</v>
      </c>
      <c r="C172" s="202"/>
      <c r="D172" s="19">
        <v>2.5</v>
      </c>
      <c r="E172" s="19">
        <v>0.5</v>
      </c>
      <c r="F172" s="19">
        <v>10</v>
      </c>
      <c r="G172" s="20" t="s">
        <v>129</v>
      </c>
      <c r="H172" s="208"/>
      <c r="I172" s="209"/>
    </row>
    <row r="173" spans="1:9" ht="15.75" thickBot="1" x14ac:dyDescent="0.3">
      <c r="B173" s="212"/>
      <c r="C173" s="213"/>
      <c r="D173" s="213"/>
      <c r="E173" s="213"/>
      <c r="F173" s="213"/>
      <c r="G173" s="214"/>
      <c r="H173" s="208"/>
      <c r="I173" s="209"/>
    </row>
    <row r="174" spans="1:9" ht="15" customHeight="1" thickBot="1" x14ac:dyDescent="0.3">
      <c r="B174" s="205" t="s">
        <v>19</v>
      </c>
      <c r="C174" s="206"/>
      <c r="D174" s="206"/>
      <c r="E174" s="206"/>
      <c r="F174" s="206"/>
      <c r="G174" s="206"/>
      <c r="H174" s="206"/>
      <c r="I174" s="207"/>
    </row>
    <row r="175" spans="1:9" ht="45" x14ac:dyDescent="0.25">
      <c r="B175" s="220"/>
      <c r="C175" s="221"/>
      <c r="D175" s="221"/>
      <c r="E175" s="221"/>
      <c r="F175" s="221"/>
      <c r="G175" s="221"/>
      <c r="H175" s="32" t="s">
        <v>131</v>
      </c>
      <c r="I175" s="34" t="s">
        <v>132</v>
      </c>
    </row>
    <row r="176" spans="1:9" x14ac:dyDescent="0.25">
      <c r="B176" s="220"/>
      <c r="C176" s="221"/>
      <c r="D176" s="221"/>
      <c r="E176" s="221"/>
      <c r="F176" s="221"/>
      <c r="G176" s="221"/>
      <c r="H176" s="33">
        <v>50</v>
      </c>
      <c r="I176" s="35" t="s">
        <v>133</v>
      </c>
    </row>
    <row r="177" spans="1:9" ht="18.75" x14ac:dyDescent="0.25">
      <c r="B177" s="36"/>
      <c r="C177" s="68" t="s">
        <v>134</v>
      </c>
      <c r="D177" s="218"/>
      <c r="E177" s="218"/>
      <c r="F177" s="218"/>
      <c r="G177" s="218"/>
      <c r="H177" s="218"/>
      <c r="I177" s="219"/>
    </row>
    <row r="178" spans="1:9" ht="18.75" x14ac:dyDescent="0.25">
      <c r="B178" s="64" t="s">
        <v>20</v>
      </c>
      <c r="C178" s="72"/>
      <c r="D178" s="75" t="s">
        <v>62</v>
      </c>
      <c r="E178" s="75" t="s">
        <v>62</v>
      </c>
      <c r="F178" s="75" t="s">
        <v>62</v>
      </c>
      <c r="G178" s="74" t="e">
        <f>D178-E178*F178</f>
        <v>#VALUE!</v>
      </c>
      <c r="H178" s="50"/>
      <c r="I178" s="49" t="e">
        <f>H178/G178</f>
        <v>#VALUE!</v>
      </c>
    </row>
    <row r="179" spans="1:9" ht="18.75" x14ac:dyDescent="0.25">
      <c r="B179" s="64" t="s">
        <v>21</v>
      </c>
      <c r="C179" s="72"/>
      <c r="D179" s="75" t="s">
        <v>62</v>
      </c>
      <c r="E179" s="75" t="s">
        <v>62</v>
      </c>
      <c r="F179" s="75" t="s">
        <v>62</v>
      </c>
      <c r="G179" s="74" t="e">
        <f t="shared" ref="G179:G182" si="18">D179-E179*F179</f>
        <v>#VALUE!</v>
      </c>
      <c r="H179" s="50"/>
      <c r="I179" s="49" t="e">
        <f t="shared" ref="I179:I182" si="19">H179/G179</f>
        <v>#VALUE!</v>
      </c>
    </row>
    <row r="180" spans="1:9" ht="18.75" x14ac:dyDescent="0.25">
      <c r="B180" s="64" t="s">
        <v>22</v>
      </c>
      <c r="C180" s="72"/>
      <c r="D180" s="75" t="s">
        <v>62</v>
      </c>
      <c r="E180" s="75" t="s">
        <v>62</v>
      </c>
      <c r="F180" s="75" t="s">
        <v>62</v>
      </c>
      <c r="G180" s="74" t="e">
        <f t="shared" si="18"/>
        <v>#VALUE!</v>
      </c>
      <c r="H180" s="50"/>
      <c r="I180" s="49" t="e">
        <f t="shared" si="19"/>
        <v>#VALUE!</v>
      </c>
    </row>
    <row r="181" spans="1:9" ht="15.75" customHeight="1" x14ac:dyDescent="0.25">
      <c r="B181" s="65" t="s">
        <v>23</v>
      </c>
      <c r="C181" s="68"/>
      <c r="D181" s="75" t="s">
        <v>62</v>
      </c>
      <c r="E181" s="75" t="s">
        <v>62</v>
      </c>
      <c r="F181" s="75" t="s">
        <v>62</v>
      </c>
      <c r="G181" s="74" t="e">
        <f t="shared" si="18"/>
        <v>#VALUE!</v>
      </c>
      <c r="H181" s="50"/>
      <c r="I181" s="49" t="e">
        <f t="shared" si="19"/>
        <v>#VALUE!</v>
      </c>
    </row>
    <row r="182" spans="1:9" ht="18.75" x14ac:dyDescent="0.25">
      <c r="B182" s="64" t="s">
        <v>24</v>
      </c>
      <c r="C182" s="72"/>
      <c r="D182" s="75" t="s">
        <v>62</v>
      </c>
      <c r="E182" s="75" t="s">
        <v>62</v>
      </c>
      <c r="F182" s="75" t="s">
        <v>62</v>
      </c>
      <c r="G182" s="74" t="e">
        <f t="shared" si="18"/>
        <v>#VALUE!</v>
      </c>
      <c r="H182" s="50"/>
      <c r="I182" s="49" t="e">
        <f t="shared" si="19"/>
        <v>#VALUE!</v>
      </c>
    </row>
    <row r="184" spans="1:9" ht="18.75" x14ac:dyDescent="0.3">
      <c r="A184" s="69" t="s">
        <v>49</v>
      </c>
      <c r="B184" s="69"/>
      <c r="C184" s="70"/>
      <c r="D184" s="71"/>
      <c r="E184" s="71"/>
      <c r="F184" s="71"/>
      <c r="G184" s="71"/>
    </row>
    <row r="185" spans="1:9" ht="18.75" x14ac:dyDescent="0.3">
      <c r="A185" s="27" t="s">
        <v>6</v>
      </c>
      <c r="B185" s="15"/>
      <c r="C185" s="15"/>
      <c r="E185" s="9"/>
      <c r="F185" s="9"/>
      <c r="G185" s="9"/>
      <c r="H185" s="201"/>
      <c r="I185" s="201"/>
    </row>
    <row r="186" spans="1:9" ht="56.25" x14ac:dyDescent="0.25">
      <c r="B186" s="1"/>
      <c r="C186" s="24"/>
      <c r="D186" s="68" t="s">
        <v>124</v>
      </c>
      <c r="E186" s="68" t="s">
        <v>125</v>
      </c>
      <c r="F186" s="68" t="s">
        <v>126</v>
      </c>
      <c r="G186" s="68" t="s">
        <v>127</v>
      </c>
      <c r="H186" s="208"/>
      <c r="I186" s="209"/>
    </row>
    <row r="187" spans="1:9" ht="15" customHeight="1" x14ac:dyDescent="0.25">
      <c r="B187" s="202" t="s">
        <v>128</v>
      </c>
      <c r="C187" s="202"/>
      <c r="D187" s="19">
        <v>2.5</v>
      </c>
      <c r="E187" s="19">
        <v>0.5</v>
      </c>
      <c r="F187" s="19">
        <v>10</v>
      </c>
      <c r="G187" s="20" t="s">
        <v>129</v>
      </c>
      <c r="H187" s="208"/>
      <c r="I187" s="209"/>
    </row>
    <row r="188" spans="1:9" ht="15.75" thickBot="1" x14ac:dyDescent="0.3">
      <c r="B188" s="212"/>
      <c r="C188" s="213"/>
      <c r="D188" s="213"/>
      <c r="E188" s="213"/>
      <c r="F188" s="213"/>
      <c r="G188" s="214"/>
      <c r="H188" s="208"/>
      <c r="I188" s="209"/>
    </row>
    <row r="189" spans="1:9" ht="15" customHeight="1" thickBot="1" x14ac:dyDescent="0.3">
      <c r="B189" s="205" t="s">
        <v>19</v>
      </c>
      <c r="C189" s="206"/>
      <c r="D189" s="206"/>
      <c r="E189" s="206"/>
      <c r="F189" s="206"/>
      <c r="G189" s="206"/>
      <c r="H189" s="206"/>
      <c r="I189" s="207"/>
    </row>
    <row r="190" spans="1:9" ht="45" x14ac:dyDescent="0.25">
      <c r="B190" s="220"/>
      <c r="C190" s="221"/>
      <c r="D190" s="221"/>
      <c r="E190" s="221"/>
      <c r="F190" s="221"/>
      <c r="G190" s="221"/>
      <c r="H190" s="32" t="s">
        <v>131</v>
      </c>
      <c r="I190" s="34" t="s">
        <v>132</v>
      </c>
    </row>
    <row r="191" spans="1:9" x14ac:dyDescent="0.25">
      <c r="B191" s="220"/>
      <c r="C191" s="221"/>
      <c r="D191" s="221"/>
      <c r="E191" s="221"/>
      <c r="F191" s="221"/>
      <c r="G191" s="221"/>
      <c r="H191" s="33">
        <v>50</v>
      </c>
      <c r="I191" s="35" t="s">
        <v>133</v>
      </c>
    </row>
    <row r="192" spans="1:9" ht="18.75" x14ac:dyDescent="0.25">
      <c r="B192" s="36"/>
      <c r="C192" s="68" t="s">
        <v>134</v>
      </c>
      <c r="D192" s="218"/>
      <c r="E192" s="218"/>
      <c r="F192" s="218"/>
      <c r="G192" s="218"/>
      <c r="H192" s="218"/>
      <c r="I192" s="219"/>
    </row>
    <row r="193" spans="1:9" ht="18.75" x14ac:dyDescent="0.25">
      <c r="B193" s="64" t="s">
        <v>20</v>
      </c>
      <c r="C193" s="72"/>
      <c r="D193" s="75" t="s">
        <v>62</v>
      </c>
      <c r="E193" s="75" t="s">
        <v>62</v>
      </c>
      <c r="F193" s="75" t="s">
        <v>62</v>
      </c>
      <c r="G193" s="74" t="e">
        <f>D193-E193*F193</f>
        <v>#VALUE!</v>
      </c>
      <c r="H193" s="50"/>
      <c r="I193" s="49" t="e">
        <f>H193/G193</f>
        <v>#VALUE!</v>
      </c>
    </row>
    <row r="194" spans="1:9" ht="18.75" x14ac:dyDescent="0.25">
      <c r="B194" s="64" t="s">
        <v>21</v>
      </c>
      <c r="C194" s="72"/>
      <c r="D194" s="75" t="s">
        <v>62</v>
      </c>
      <c r="E194" s="75" t="s">
        <v>62</v>
      </c>
      <c r="F194" s="75" t="s">
        <v>62</v>
      </c>
      <c r="G194" s="74" t="e">
        <f t="shared" ref="G194:G197" si="20">D194-E194*F194</f>
        <v>#VALUE!</v>
      </c>
      <c r="H194" s="50"/>
      <c r="I194" s="49" t="e">
        <f t="shared" ref="I194:I197" si="21">H194/G194</f>
        <v>#VALUE!</v>
      </c>
    </row>
    <row r="195" spans="1:9" ht="18.75" x14ac:dyDescent="0.25">
      <c r="B195" s="64" t="s">
        <v>22</v>
      </c>
      <c r="C195" s="72"/>
      <c r="D195" s="75" t="s">
        <v>62</v>
      </c>
      <c r="E195" s="75" t="s">
        <v>62</v>
      </c>
      <c r="F195" s="75" t="s">
        <v>62</v>
      </c>
      <c r="G195" s="74" t="e">
        <f t="shared" si="20"/>
        <v>#VALUE!</v>
      </c>
      <c r="H195" s="50"/>
      <c r="I195" s="49" t="e">
        <f t="shared" si="21"/>
        <v>#VALUE!</v>
      </c>
    </row>
    <row r="196" spans="1:9" ht="15.75" customHeight="1" x14ac:dyDescent="0.25">
      <c r="B196" s="65" t="s">
        <v>23</v>
      </c>
      <c r="C196" s="68"/>
      <c r="D196" s="75" t="s">
        <v>62</v>
      </c>
      <c r="E196" s="75" t="s">
        <v>62</v>
      </c>
      <c r="F196" s="75" t="s">
        <v>62</v>
      </c>
      <c r="G196" s="74" t="e">
        <f t="shared" si="20"/>
        <v>#VALUE!</v>
      </c>
      <c r="H196" s="50"/>
      <c r="I196" s="49" t="e">
        <f t="shared" si="21"/>
        <v>#VALUE!</v>
      </c>
    </row>
    <row r="197" spans="1:9" ht="18.75" x14ac:dyDescent="0.25">
      <c r="B197" s="64" t="s">
        <v>24</v>
      </c>
      <c r="C197" s="72"/>
      <c r="D197" s="75" t="s">
        <v>62</v>
      </c>
      <c r="E197" s="75" t="s">
        <v>62</v>
      </c>
      <c r="F197" s="75" t="s">
        <v>62</v>
      </c>
      <c r="G197" s="74" t="e">
        <f t="shared" si="20"/>
        <v>#VALUE!</v>
      </c>
      <c r="H197" s="50"/>
      <c r="I197" s="49" t="e">
        <f t="shared" si="21"/>
        <v>#VALUE!</v>
      </c>
    </row>
    <row r="199" spans="1:9" ht="18.75" x14ac:dyDescent="0.3">
      <c r="A199" s="69" t="s">
        <v>50</v>
      </c>
      <c r="B199" s="69"/>
      <c r="C199" s="70"/>
      <c r="D199" s="71"/>
      <c r="E199" s="71"/>
      <c r="F199" s="71"/>
      <c r="G199" s="71"/>
    </row>
    <row r="200" spans="1:9" ht="18.75" x14ac:dyDescent="0.3">
      <c r="A200" s="27" t="s">
        <v>6</v>
      </c>
      <c r="B200" s="15"/>
      <c r="C200" s="15"/>
      <c r="E200" s="9"/>
      <c r="F200" s="9"/>
      <c r="G200" s="9"/>
      <c r="H200" s="201"/>
      <c r="I200" s="201"/>
    </row>
    <row r="201" spans="1:9" ht="56.25" x14ac:dyDescent="0.25">
      <c r="B201" s="1"/>
      <c r="C201" s="24"/>
      <c r="D201" s="68" t="s">
        <v>124</v>
      </c>
      <c r="E201" s="68" t="s">
        <v>125</v>
      </c>
      <c r="F201" s="68" t="s">
        <v>126</v>
      </c>
      <c r="G201" s="68" t="s">
        <v>127</v>
      </c>
      <c r="H201" s="208"/>
      <c r="I201" s="209"/>
    </row>
    <row r="202" spans="1:9" ht="15" customHeight="1" x14ac:dyDescent="0.25">
      <c r="B202" s="202" t="s">
        <v>128</v>
      </c>
      <c r="C202" s="202"/>
      <c r="D202" s="19">
        <v>2.5</v>
      </c>
      <c r="E202" s="19">
        <v>0.5</v>
      </c>
      <c r="F202" s="19">
        <v>10</v>
      </c>
      <c r="G202" s="20" t="s">
        <v>129</v>
      </c>
      <c r="H202" s="208"/>
      <c r="I202" s="209"/>
    </row>
    <row r="203" spans="1:9" ht="15.75" thickBot="1" x14ac:dyDescent="0.3">
      <c r="B203" s="212"/>
      <c r="C203" s="213"/>
      <c r="D203" s="213"/>
      <c r="E203" s="213"/>
      <c r="F203" s="213"/>
      <c r="G203" s="214"/>
      <c r="H203" s="208"/>
      <c r="I203" s="209"/>
    </row>
    <row r="204" spans="1:9" ht="15" customHeight="1" thickBot="1" x14ac:dyDescent="0.3">
      <c r="B204" s="205" t="s">
        <v>19</v>
      </c>
      <c r="C204" s="206"/>
      <c r="D204" s="206"/>
      <c r="E204" s="206"/>
      <c r="F204" s="206"/>
      <c r="G204" s="206"/>
      <c r="H204" s="206"/>
      <c r="I204" s="207"/>
    </row>
    <row r="205" spans="1:9" ht="45" x14ac:dyDescent="0.25">
      <c r="B205" s="220"/>
      <c r="C205" s="221"/>
      <c r="D205" s="221"/>
      <c r="E205" s="221"/>
      <c r="F205" s="221"/>
      <c r="G205" s="221"/>
      <c r="H205" s="32" t="s">
        <v>131</v>
      </c>
      <c r="I205" s="34" t="s">
        <v>132</v>
      </c>
    </row>
    <row r="206" spans="1:9" x14ac:dyDescent="0.25">
      <c r="B206" s="220"/>
      <c r="C206" s="221"/>
      <c r="D206" s="221"/>
      <c r="E206" s="221"/>
      <c r="F206" s="221"/>
      <c r="G206" s="221"/>
      <c r="H206" s="33">
        <v>50</v>
      </c>
      <c r="I206" s="35" t="s">
        <v>133</v>
      </c>
    </row>
    <row r="207" spans="1:9" ht="18.75" x14ac:dyDescent="0.25">
      <c r="B207" s="36"/>
      <c r="C207" s="68" t="s">
        <v>134</v>
      </c>
      <c r="D207" s="218"/>
      <c r="E207" s="218"/>
      <c r="F207" s="218"/>
      <c r="G207" s="218"/>
      <c r="H207" s="218"/>
      <c r="I207" s="219"/>
    </row>
    <row r="208" spans="1:9" ht="18.75" x14ac:dyDescent="0.25">
      <c r="B208" s="64" t="s">
        <v>20</v>
      </c>
      <c r="C208" s="72"/>
      <c r="D208" s="75" t="s">
        <v>62</v>
      </c>
      <c r="E208" s="75" t="s">
        <v>62</v>
      </c>
      <c r="F208" s="75" t="s">
        <v>62</v>
      </c>
      <c r="G208" s="74" t="e">
        <f>D208-E208*F208</f>
        <v>#VALUE!</v>
      </c>
      <c r="H208" s="50"/>
      <c r="I208" s="49" t="e">
        <f>H208/G208</f>
        <v>#VALUE!</v>
      </c>
    </row>
    <row r="209" spans="1:9" ht="18.75" x14ac:dyDescent="0.25">
      <c r="B209" s="64" t="s">
        <v>21</v>
      </c>
      <c r="C209" s="72"/>
      <c r="D209" s="75" t="s">
        <v>62</v>
      </c>
      <c r="E209" s="75" t="s">
        <v>62</v>
      </c>
      <c r="F209" s="75" t="s">
        <v>62</v>
      </c>
      <c r="G209" s="74" t="e">
        <f t="shared" ref="G209:G212" si="22">D209-E209*F209</f>
        <v>#VALUE!</v>
      </c>
      <c r="H209" s="50"/>
      <c r="I209" s="49" t="e">
        <f t="shared" ref="I209:I212" si="23">H209/G209</f>
        <v>#VALUE!</v>
      </c>
    </row>
    <row r="210" spans="1:9" ht="18.75" x14ac:dyDescent="0.25">
      <c r="B210" s="64" t="s">
        <v>22</v>
      </c>
      <c r="C210" s="72"/>
      <c r="D210" s="75" t="s">
        <v>62</v>
      </c>
      <c r="E210" s="75" t="s">
        <v>62</v>
      </c>
      <c r="F210" s="75" t="s">
        <v>62</v>
      </c>
      <c r="G210" s="74" t="e">
        <f t="shared" si="22"/>
        <v>#VALUE!</v>
      </c>
      <c r="H210" s="50"/>
      <c r="I210" s="49" t="e">
        <f t="shared" si="23"/>
        <v>#VALUE!</v>
      </c>
    </row>
    <row r="211" spans="1:9" ht="15.75" customHeight="1" x14ac:dyDescent="0.25">
      <c r="B211" s="65" t="s">
        <v>23</v>
      </c>
      <c r="C211" s="68"/>
      <c r="D211" s="75" t="s">
        <v>62</v>
      </c>
      <c r="E211" s="75" t="s">
        <v>62</v>
      </c>
      <c r="F211" s="75" t="s">
        <v>62</v>
      </c>
      <c r="G211" s="74" t="e">
        <f t="shared" si="22"/>
        <v>#VALUE!</v>
      </c>
      <c r="H211" s="50"/>
      <c r="I211" s="49" t="e">
        <f t="shared" si="23"/>
        <v>#VALUE!</v>
      </c>
    </row>
    <row r="212" spans="1:9" ht="18.75" x14ac:dyDescent="0.25">
      <c r="B212" s="64" t="s">
        <v>24</v>
      </c>
      <c r="C212" s="72"/>
      <c r="D212" s="75" t="s">
        <v>62</v>
      </c>
      <c r="E212" s="75" t="s">
        <v>62</v>
      </c>
      <c r="F212" s="75" t="s">
        <v>62</v>
      </c>
      <c r="G212" s="74" t="e">
        <f t="shared" si="22"/>
        <v>#VALUE!</v>
      </c>
      <c r="H212" s="50"/>
      <c r="I212" s="49" t="e">
        <f t="shared" si="23"/>
        <v>#VALUE!</v>
      </c>
    </row>
    <row r="214" spans="1:9" ht="18.75" x14ac:dyDescent="0.3">
      <c r="A214" s="69" t="s">
        <v>51</v>
      </c>
      <c r="B214" s="69"/>
      <c r="C214" s="70"/>
      <c r="D214" s="71"/>
      <c r="E214" s="71"/>
      <c r="F214" s="71"/>
      <c r="G214" s="71"/>
    </row>
    <row r="215" spans="1:9" ht="18.75" x14ac:dyDescent="0.3">
      <c r="A215" s="27" t="s">
        <v>6</v>
      </c>
      <c r="B215" s="15"/>
      <c r="C215" s="15"/>
      <c r="E215" s="9"/>
      <c r="F215" s="9"/>
      <c r="G215" s="9"/>
      <c r="H215" s="201"/>
      <c r="I215" s="201"/>
    </row>
    <row r="216" spans="1:9" ht="56.25" x14ac:dyDescent="0.25">
      <c r="B216" s="1"/>
      <c r="C216" s="24"/>
      <c r="D216" s="68" t="s">
        <v>124</v>
      </c>
      <c r="E216" s="68" t="s">
        <v>125</v>
      </c>
      <c r="F216" s="68" t="s">
        <v>126</v>
      </c>
      <c r="G216" s="68" t="s">
        <v>127</v>
      </c>
      <c r="H216" s="208"/>
      <c r="I216" s="209"/>
    </row>
    <row r="217" spans="1:9" ht="15" customHeight="1" x14ac:dyDescent="0.25">
      <c r="B217" s="202" t="s">
        <v>128</v>
      </c>
      <c r="C217" s="202"/>
      <c r="D217" s="19">
        <v>2.5</v>
      </c>
      <c r="E217" s="19">
        <v>0.5</v>
      </c>
      <c r="F217" s="19">
        <v>10</v>
      </c>
      <c r="G217" s="20" t="s">
        <v>129</v>
      </c>
      <c r="H217" s="208"/>
      <c r="I217" s="209"/>
    </row>
    <row r="218" spans="1:9" ht="15.75" thickBot="1" x14ac:dyDescent="0.3">
      <c r="B218" s="212"/>
      <c r="C218" s="213"/>
      <c r="D218" s="213"/>
      <c r="E218" s="213"/>
      <c r="F218" s="213"/>
      <c r="G218" s="214"/>
      <c r="H218" s="208"/>
      <c r="I218" s="209"/>
    </row>
    <row r="219" spans="1:9" ht="15" customHeight="1" thickBot="1" x14ac:dyDescent="0.3">
      <c r="B219" s="205" t="s">
        <v>19</v>
      </c>
      <c r="C219" s="206"/>
      <c r="D219" s="206"/>
      <c r="E219" s="206"/>
      <c r="F219" s="206"/>
      <c r="G219" s="206"/>
      <c r="H219" s="206"/>
      <c r="I219" s="207"/>
    </row>
    <row r="220" spans="1:9" ht="45" x14ac:dyDescent="0.25">
      <c r="B220" s="220"/>
      <c r="C220" s="221"/>
      <c r="D220" s="221"/>
      <c r="E220" s="221"/>
      <c r="F220" s="221"/>
      <c r="G220" s="221"/>
      <c r="H220" s="32" t="s">
        <v>131</v>
      </c>
      <c r="I220" s="34" t="s">
        <v>132</v>
      </c>
    </row>
    <row r="221" spans="1:9" x14ac:dyDescent="0.25">
      <c r="B221" s="220"/>
      <c r="C221" s="221"/>
      <c r="D221" s="221"/>
      <c r="E221" s="221"/>
      <c r="F221" s="221"/>
      <c r="G221" s="221"/>
      <c r="H221" s="33">
        <v>50</v>
      </c>
      <c r="I221" s="35" t="s">
        <v>133</v>
      </c>
    </row>
    <row r="222" spans="1:9" ht="18.75" x14ac:dyDescent="0.25">
      <c r="B222" s="36"/>
      <c r="C222" s="68" t="s">
        <v>134</v>
      </c>
      <c r="D222" s="218"/>
      <c r="E222" s="218"/>
      <c r="F222" s="218"/>
      <c r="G222" s="218"/>
      <c r="H222" s="218"/>
      <c r="I222" s="219"/>
    </row>
    <row r="223" spans="1:9" ht="18.75" x14ac:dyDescent="0.25">
      <c r="B223" s="64" t="s">
        <v>20</v>
      </c>
      <c r="C223" s="72"/>
      <c r="D223" s="75" t="s">
        <v>62</v>
      </c>
      <c r="E223" s="75" t="s">
        <v>62</v>
      </c>
      <c r="F223" s="75" t="s">
        <v>62</v>
      </c>
      <c r="G223" s="74" t="e">
        <f>D223-E223*F223</f>
        <v>#VALUE!</v>
      </c>
      <c r="H223" s="50"/>
      <c r="I223" s="49" t="e">
        <f>H223/G223</f>
        <v>#VALUE!</v>
      </c>
    </row>
    <row r="224" spans="1:9" ht="18.75" x14ac:dyDescent="0.25">
      <c r="B224" s="64" t="s">
        <v>21</v>
      </c>
      <c r="C224" s="72"/>
      <c r="D224" s="75" t="s">
        <v>62</v>
      </c>
      <c r="E224" s="75" t="s">
        <v>62</v>
      </c>
      <c r="F224" s="75" t="s">
        <v>62</v>
      </c>
      <c r="G224" s="74" t="e">
        <f t="shared" ref="G224:G227" si="24">D224-E224*F224</f>
        <v>#VALUE!</v>
      </c>
      <c r="H224" s="50"/>
      <c r="I224" s="49" t="e">
        <f t="shared" ref="I224:I227" si="25">H224/G224</f>
        <v>#VALUE!</v>
      </c>
    </row>
    <row r="225" spans="1:9" ht="18.75" x14ac:dyDescent="0.25">
      <c r="B225" s="64" t="s">
        <v>22</v>
      </c>
      <c r="C225" s="72"/>
      <c r="D225" s="75" t="s">
        <v>62</v>
      </c>
      <c r="E225" s="75" t="s">
        <v>62</v>
      </c>
      <c r="F225" s="75" t="s">
        <v>62</v>
      </c>
      <c r="G225" s="74" t="e">
        <f t="shared" si="24"/>
        <v>#VALUE!</v>
      </c>
      <c r="H225" s="50"/>
      <c r="I225" s="49" t="e">
        <f t="shared" si="25"/>
        <v>#VALUE!</v>
      </c>
    </row>
    <row r="226" spans="1:9" ht="15.75" customHeight="1" x14ac:dyDescent="0.25">
      <c r="B226" s="65" t="s">
        <v>23</v>
      </c>
      <c r="C226" s="68"/>
      <c r="D226" s="75" t="s">
        <v>62</v>
      </c>
      <c r="E226" s="75" t="s">
        <v>62</v>
      </c>
      <c r="F226" s="75" t="s">
        <v>62</v>
      </c>
      <c r="G226" s="74" t="e">
        <f t="shared" si="24"/>
        <v>#VALUE!</v>
      </c>
      <c r="H226" s="50"/>
      <c r="I226" s="49" t="e">
        <f t="shared" si="25"/>
        <v>#VALUE!</v>
      </c>
    </row>
    <row r="227" spans="1:9" ht="18.75" x14ac:dyDescent="0.25">
      <c r="B227" s="64" t="s">
        <v>24</v>
      </c>
      <c r="C227" s="72"/>
      <c r="D227" s="75" t="s">
        <v>62</v>
      </c>
      <c r="E227" s="75" t="s">
        <v>62</v>
      </c>
      <c r="F227" s="75" t="s">
        <v>62</v>
      </c>
      <c r="G227" s="74" t="e">
        <f t="shared" si="24"/>
        <v>#VALUE!</v>
      </c>
      <c r="H227" s="50"/>
      <c r="I227" s="49" t="e">
        <f t="shared" si="25"/>
        <v>#VALUE!</v>
      </c>
    </row>
    <row r="229" spans="1:9" ht="18.75" x14ac:dyDescent="0.3">
      <c r="A229" s="69" t="s">
        <v>52</v>
      </c>
      <c r="B229" s="69"/>
      <c r="C229" s="70"/>
      <c r="D229" s="71"/>
      <c r="E229" s="71"/>
      <c r="F229" s="71"/>
      <c r="G229" s="71"/>
    </row>
    <row r="230" spans="1:9" ht="18.75" x14ac:dyDescent="0.3">
      <c r="A230" s="27" t="s">
        <v>6</v>
      </c>
      <c r="B230" s="15"/>
      <c r="C230" s="15"/>
      <c r="E230" s="9"/>
      <c r="F230" s="9"/>
      <c r="G230" s="9"/>
      <c r="H230" s="201"/>
      <c r="I230" s="201"/>
    </row>
    <row r="231" spans="1:9" ht="56.25" x14ac:dyDescent="0.25">
      <c r="B231" s="1"/>
      <c r="C231" s="24"/>
      <c r="D231" s="68" t="s">
        <v>124</v>
      </c>
      <c r="E231" s="68" t="s">
        <v>125</v>
      </c>
      <c r="F231" s="68" t="s">
        <v>126</v>
      </c>
      <c r="G231" s="68" t="s">
        <v>127</v>
      </c>
      <c r="H231" s="208"/>
      <c r="I231" s="209"/>
    </row>
    <row r="232" spans="1:9" ht="15" customHeight="1" x14ac:dyDescent="0.25">
      <c r="B232" s="202" t="s">
        <v>128</v>
      </c>
      <c r="C232" s="202"/>
      <c r="D232" s="19">
        <v>2.5</v>
      </c>
      <c r="E232" s="19">
        <v>0.5</v>
      </c>
      <c r="F232" s="19">
        <v>10</v>
      </c>
      <c r="G232" s="20" t="s">
        <v>129</v>
      </c>
      <c r="H232" s="208"/>
      <c r="I232" s="209"/>
    </row>
    <row r="233" spans="1:9" ht="15.75" thickBot="1" x14ac:dyDescent="0.3">
      <c r="B233" s="212"/>
      <c r="C233" s="213"/>
      <c r="D233" s="213"/>
      <c r="E233" s="213"/>
      <c r="F233" s="213"/>
      <c r="G233" s="214"/>
      <c r="H233" s="208"/>
      <c r="I233" s="209"/>
    </row>
    <row r="234" spans="1:9" ht="19.5" thickBot="1" x14ac:dyDescent="0.3">
      <c r="B234" s="205" t="s">
        <v>19</v>
      </c>
      <c r="C234" s="206"/>
      <c r="D234" s="206"/>
      <c r="E234" s="206"/>
      <c r="F234" s="206"/>
      <c r="G234" s="206"/>
      <c r="H234" s="206"/>
      <c r="I234" s="207"/>
    </row>
    <row r="235" spans="1:9" ht="45" x14ac:dyDescent="0.25">
      <c r="B235" s="220"/>
      <c r="C235" s="221"/>
      <c r="D235" s="221"/>
      <c r="E235" s="221"/>
      <c r="F235" s="221"/>
      <c r="G235" s="221"/>
      <c r="H235" s="32" t="s">
        <v>131</v>
      </c>
      <c r="I235" s="34" t="s">
        <v>132</v>
      </c>
    </row>
    <row r="236" spans="1:9" x14ac:dyDescent="0.25">
      <c r="B236" s="220"/>
      <c r="C236" s="221"/>
      <c r="D236" s="221"/>
      <c r="E236" s="221"/>
      <c r="F236" s="221"/>
      <c r="G236" s="221"/>
      <c r="H236" s="33">
        <v>50</v>
      </c>
      <c r="I236" s="35" t="s">
        <v>133</v>
      </c>
    </row>
    <row r="237" spans="1:9" ht="18.75" x14ac:dyDescent="0.25">
      <c r="B237" s="36"/>
      <c r="C237" s="68" t="s">
        <v>134</v>
      </c>
      <c r="D237" s="218"/>
      <c r="E237" s="218"/>
      <c r="F237" s="218"/>
      <c r="G237" s="218"/>
      <c r="H237" s="218"/>
      <c r="I237" s="219"/>
    </row>
    <row r="238" spans="1:9" ht="18.75" x14ac:dyDescent="0.25">
      <c r="B238" s="64" t="s">
        <v>20</v>
      </c>
      <c r="C238" s="72"/>
      <c r="D238" s="75" t="s">
        <v>62</v>
      </c>
      <c r="E238" s="75" t="s">
        <v>62</v>
      </c>
      <c r="F238" s="75" t="s">
        <v>62</v>
      </c>
      <c r="G238" s="74" t="e">
        <f>D238-E238*F238</f>
        <v>#VALUE!</v>
      </c>
      <c r="H238" s="50"/>
      <c r="I238" s="49" t="e">
        <f>H238/G238</f>
        <v>#VALUE!</v>
      </c>
    </row>
    <row r="239" spans="1:9" ht="18.75" x14ac:dyDescent="0.25">
      <c r="B239" s="64" t="s">
        <v>21</v>
      </c>
      <c r="C239" s="72"/>
      <c r="D239" s="75" t="s">
        <v>62</v>
      </c>
      <c r="E239" s="75" t="s">
        <v>62</v>
      </c>
      <c r="F239" s="75" t="s">
        <v>62</v>
      </c>
      <c r="G239" s="74" t="e">
        <f t="shared" ref="G239:G242" si="26">D239-E239*F239</f>
        <v>#VALUE!</v>
      </c>
      <c r="H239" s="50"/>
      <c r="I239" s="49" t="e">
        <f t="shared" ref="I239:I242" si="27">H239/G239</f>
        <v>#VALUE!</v>
      </c>
    </row>
    <row r="240" spans="1:9" ht="15.75" customHeight="1" x14ac:dyDescent="0.25">
      <c r="B240" s="64" t="s">
        <v>22</v>
      </c>
      <c r="C240" s="72"/>
      <c r="D240" s="75" t="s">
        <v>62</v>
      </c>
      <c r="E240" s="75" t="s">
        <v>62</v>
      </c>
      <c r="F240" s="75" t="s">
        <v>62</v>
      </c>
      <c r="G240" s="74" t="e">
        <f t="shared" si="26"/>
        <v>#VALUE!</v>
      </c>
      <c r="H240" s="50"/>
      <c r="I240" s="49" t="e">
        <f t="shared" si="27"/>
        <v>#VALUE!</v>
      </c>
    </row>
    <row r="241" spans="1:9" ht="18.75" x14ac:dyDescent="0.25">
      <c r="B241" s="65" t="s">
        <v>23</v>
      </c>
      <c r="C241" s="68"/>
      <c r="D241" s="75" t="s">
        <v>62</v>
      </c>
      <c r="E241" s="75" t="s">
        <v>62</v>
      </c>
      <c r="F241" s="75" t="s">
        <v>62</v>
      </c>
      <c r="G241" s="74" t="e">
        <f t="shared" si="26"/>
        <v>#VALUE!</v>
      </c>
      <c r="H241" s="50"/>
      <c r="I241" s="49" t="e">
        <f t="shared" si="27"/>
        <v>#VALUE!</v>
      </c>
    </row>
    <row r="242" spans="1:9" ht="18.75" x14ac:dyDescent="0.25">
      <c r="B242" s="64" t="s">
        <v>24</v>
      </c>
      <c r="C242" s="72"/>
      <c r="D242" s="75" t="s">
        <v>62</v>
      </c>
      <c r="E242" s="75" t="s">
        <v>62</v>
      </c>
      <c r="F242" s="75" t="s">
        <v>62</v>
      </c>
      <c r="G242" s="74" t="e">
        <f t="shared" si="26"/>
        <v>#VALUE!</v>
      </c>
      <c r="H242" s="50"/>
      <c r="I242" s="49" t="e">
        <f t="shared" si="27"/>
        <v>#VALUE!</v>
      </c>
    </row>
    <row r="244" spans="1:9" ht="18.75" x14ac:dyDescent="0.3">
      <c r="A244" s="69" t="s">
        <v>53</v>
      </c>
      <c r="B244" s="69"/>
      <c r="C244" s="70"/>
      <c r="D244" s="71"/>
      <c r="E244" s="71"/>
      <c r="F244" s="71"/>
      <c r="G244" s="71"/>
    </row>
    <row r="245" spans="1:9" ht="18.75" x14ac:dyDescent="0.3">
      <c r="A245" s="27" t="s">
        <v>6</v>
      </c>
      <c r="B245" s="15"/>
      <c r="C245" s="15"/>
      <c r="E245" s="9"/>
      <c r="F245" s="9"/>
      <c r="G245" s="9"/>
      <c r="H245" s="201"/>
      <c r="I245" s="201"/>
    </row>
    <row r="246" spans="1:9" ht="56.25" x14ac:dyDescent="0.25">
      <c r="B246" s="1"/>
      <c r="C246" s="24"/>
      <c r="D246" s="68" t="s">
        <v>124</v>
      </c>
      <c r="E246" s="68" t="s">
        <v>125</v>
      </c>
      <c r="F246" s="68" t="s">
        <v>126</v>
      </c>
      <c r="G246" s="68" t="s">
        <v>127</v>
      </c>
      <c r="H246" s="208"/>
      <c r="I246" s="209"/>
    </row>
    <row r="247" spans="1:9" ht="15" customHeight="1" x14ac:dyDescent="0.25">
      <c r="B247" s="202" t="s">
        <v>128</v>
      </c>
      <c r="C247" s="202"/>
      <c r="D247" s="19">
        <v>2.5</v>
      </c>
      <c r="E247" s="19">
        <v>0.5</v>
      </c>
      <c r="F247" s="19">
        <v>10</v>
      </c>
      <c r="G247" s="20" t="s">
        <v>129</v>
      </c>
      <c r="H247" s="208"/>
      <c r="I247" s="209"/>
    </row>
    <row r="248" spans="1:9" ht="15.75" thickBot="1" x14ac:dyDescent="0.3">
      <c r="B248" s="212"/>
      <c r="C248" s="213"/>
      <c r="D248" s="213"/>
      <c r="E248" s="213"/>
      <c r="F248" s="213"/>
      <c r="G248" s="214"/>
      <c r="H248" s="208"/>
      <c r="I248" s="209"/>
    </row>
    <row r="249" spans="1:9" ht="15" customHeight="1" thickBot="1" x14ac:dyDescent="0.3">
      <c r="B249" s="205" t="s">
        <v>19</v>
      </c>
      <c r="C249" s="206"/>
      <c r="D249" s="206"/>
      <c r="E249" s="206"/>
      <c r="F249" s="206"/>
      <c r="G249" s="206"/>
      <c r="H249" s="206"/>
      <c r="I249" s="207"/>
    </row>
    <row r="250" spans="1:9" ht="45" x14ac:dyDescent="0.25">
      <c r="B250" s="220"/>
      <c r="C250" s="221"/>
      <c r="D250" s="221"/>
      <c r="E250" s="221"/>
      <c r="F250" s="221"/>
      <c r="G250" s="221"/>
      <c r="H250" s="32" t="s">
        <v>131</v>
      </c>
      <c r="I250" s="34" t="s">
        <v>132</v>
      </c>
    </row>
    <row r="251" spans="1:9" x14ac:dyDescent="0.25">
      <c r="B251" s="220"/>
      <c r="C251" s="221"/>
      <c r="D251" s="221"/>
      <c r="E251" s="221"/>
      <c r="F251" s="221"/>
      <c r="G251" s="221"/>
      <c r="H251" s="33">
        <v>50</v>
      </c>
      <c r="I251" s="35" t="s">
        <v>133</v>
      </c>
    </row>
    <row r="252" spans="1:9" ht="18.75" x14ac:dyDescent="0.25">
      <c r="B252" s="36"/>
      <c r="C252" s="68" t="s">
        <v>134</v>
      </c>
      <c r="D252" s="218"/>
      <c r="E252" s="218"/>
      <c r="F252" s="218"/>
      <c r="G252" s="218"/>
      <c r="H252" s="218"/>
      <c r="I252" s="219"/>
    </row>
    <row r="253" spans="1:9" ht="18.75" x14ac:dyDescent="0.25">
      <c r="B253" s="64" t="s">
        <v>20</v>
      </c>
      <c r="C253" s="72"/>
      <c r="D253" s="75" t="s">
        <v>62</v>
      </c>
      <c r="E253" s="75" t="s">
        <v>62</v>
      </c>
      <c r="F253" s="75" t="s">
        <v>62</v>
      </c>
      <c r="G253" s="74" t="e">
        <f>D253-E253*F253</f>
        <v>#VALUE!</v>
      </c>
      <c r="H253" s="50"/>
      <c r="I253" s="49" t="e">
        <f>H253/G253</f>
        <v>#VALUE!</v>
      </c>
    </row>
    <row r="254" spans="1:9" ht="18.75" x14ac:dyDescent="0.25">
      <c r="B254" s="64" t="s">
        <v>21</v>
      </c>
      <c r="C254" s="72"/>
      <c r="D254" s="75" t="s">
        <v>62</v>
      </c>
      <c r="E254" s="75" t="s">
        <v>62</v>
      </c>
      <c r="F254" s="75" t="s">
        <v>62</v>
      </c>
      <c r="G254" s="74" t="e">
        <f t="shared" ref="G254:G257" si="28">D254-E254*F254</f>
        <v>#VALUE!</v>
      </c>
      <c r="H254" s="50"/>
      <c r="I254" s="49" t="e">
        <f t="shared" ref="I254:I257" si="29">H254/G254</f>
        <v>#VALUE!</v>
      </c>
    </row>
    <row r="255" spans="1:9" ht="18.75" x14ac:dyDescent="0.25">
      <c r="B255" s="64" t="s">
        <v>22</v>
      </c>
      <c r="C255" s="72"/>
      <c r="D255" s="75" t="s">
        <v>62</v>
      </c>
      <c r="E255" s="75" t="s">
        <v>62</v>
      </c>
      <c r="F255" s="75" t="s">
        <v>62</v>
      </c>
      <c r="G255" s="74" t="e">
        <f t="shared" si="28"/>
        <v>#VALUE!</v>
      </c>
      <c r="H255" s="50"/>
      <c r="I255" s="49" t="e">
        <f t="shared" si="29"/>
        <v>#VALUE!</v>
      </c>
    </row>
    <row r="256" spans="1:9" ht="15.75" customHeight="1" x14ac:dyDescent="0.25">
      <c r="B256" s="65" t="s">
        <v>23</v>
      </c>
      <c r="C256" s="68"/>
      <c r="D256" s="75" t="s">
        <v>62</v>
      </c>
      <c r="E256" s="75" t="s">
        <v>62</v>
      </c>
      <c r="F256" s="75" t="s">
        <v>62</v>
      </c>
      <c r="G256" s="74" t="e">
        <f t="shared" si="28"/>
        <v>#VALUE!</v>
      </c>
      <c r="H256" s="50"/>
      <c r="I256" s="49" t="e">
        <f t="shared" si="29"/>
        <v>#VALUE!</v>
      </c>
    </row>
    <row r="257" spans="1:9" ht="18.75" x14ac:dyDescent="0.25">
      <c r="B257" s="64" t="s">
        <v>24</v>
      </c>
      <c r="C257" s="72"/>
      <c r="D257" s="75" t="s">
        <v>62</v>
      </c>
      <c r="E257" s="75" t="s">
        <v>62</v>
      </c>
      <c r="F257" s="75" t="s">
        <v>62</v>
      </c>
      <c r="G257" s="74" t="e">
        <f t="shared" si="28"/>
        <v>#VALUE!</v>
      </c>
      <c r="H257" s="50"/>
      <c r="I257" s="49" t="e">
        <f t="shared" si="29"/>
        <v>#VALUE!</v>
      </c>
    </row>
    <row r="259" spans="1:9" ht="18.75" x14ac:dyDescent="0.3">
      <c r="A259" s="69" t="s">
        <v>54</v>
      </c>
      <c r="B259" s="69"/>
      <c r="C259" s="70"/>
      <c r="D259" s="71"/>
      <c r="E259" s="71"/>
      <c r="F259" s="71"/>
      <c r="G259" s="71"/>
    </row>
    <row r="260" spans="1:9" ht="18.75" x14ac:dyDescent="0.3">
      <c r="A260" s="27" t="s">
        <v>6</v>
      </c>
      <c r="B260" s="15"/>
      <c r="C260" s="15"/>
      <c r="E260" s="9"/>
      <c r="F260" s="9"/>
      <c r="G260" s="9"/>
      <c r="H260" s="201"/>
      <c r="I260" s="201"/>
    </row>
    <row r="261" spans="1:9" ht="56.25" x14ac:dyDescent="0.25">
      <c r="B261" s="1"/>
      <c r="C261" s="24"/>
      <c r="D261" s="68" t="s">
        <v>124</v>
      </c>
      <c r="E261" s="68" t="s">
        <v>125</v>
      </c>
      <c r="F261" s="68" t="s">
        <v>126</v>
      </c>
      <c r="G261" s="68" t="s">
        <v>127</v>
      </c>
      <c r="H261" s="208"/>
      <c r="I261" s="209"/>
    </row>
    <row r="262" spans="1:9" ht="15" customHeight="1" x14ac:dyDescent="0.25">
      <c r="B262" s="202" t="s">
        <v>128</v>
      </c>
      <c r="C262" s="202"/>
      <c r="D262" s="19">
        <v>2.5</v>
      </c>
      <c r="E262" s="19">
        <v>0.5</v>
      </c>
      <c r="F262" s="19">
        <v>10</v>
      </c>
      <c r="G262" s="20" t="s">
        <v>129</v>
      </c>
      <c r="H262" s="208"/>
      <c r="I262" s="209"/>
    </row>
    <row r="263" spans="1:9" ht="15.75" thickBot="1" x14ac:dyDescent="0.3">
      <c r="B263" s="212"/>
      <c r="C263" s="213"/>
      <c r="D263" s="213"/>
      <c r="E263" s="213"/>
      <c r="F263" s="213"/>
      <c r="G263" s="214"/>
      <c r="H263" s="208"/>
      <c r="I263" s="209"/>
    </row>
    <row r="264" spans="1:9" ht="19.5" thickBot="1" x14ac:dyDescent="0.3">
      <c r="B264" s="205" t="s">
        <v>19</v>
      </c>
      <c r="C264" s="206"/>
      <c r="D264" s="206"/>
      <c r="E264" s="206"/>
      <c r="F264" s="206"/>
      <c r="G264" s="206"/>
      <c r="H264" s="206"/>
      <c r="I264" s="207"/>
    </row>
    <row r="265" spans="1:9" ht="45" x14ac:dyDescent="0.25">
      <c r="B265" s="220"/>
      <c r="C265" s="221"/>
      <c r="D265" s="221"/>
      <c r="E265" s="221"/>
      <c r="F265" s="221"/>
      <c r="G265" s="221"/>
      <c r="H265" s="32" t="s">
        <v>131</v>
      </c>
      <c r="I265" s="34" t="s">
        <v>132</v>
      </c>
    </row>
    <row r="266" spans="1:9" x14ac:dyDescent="0.25">
      <c r="B266" s="220"/>
      <c r="C266" s="221"/>
      <c r="D266" s="221"/>
      <c r="E266" s="221"/>
      <c r="F266" s="221"/>
      <c r="G266" s="221"/>
      <c r="H266" s="33">
        <v>50</v>
      </c>
      <c r="I266" s="35" t="s">
        <v>133</v>
      </c>
    </row>
    <row r="267" spans="1:9" ht="18.75" x14ac:dyDescent="0.25">
      <c r="B267" s="36"/>
      <c r="C267" s="68" t="s">
        <v>134</v>
      </c>
      <c r="D267" s="218"/>
      <c r="E267" s="218"/>
      <c r="F267" s="218"/>
      <c r="G267" s="218"/>
      <c r="H267" s="218"/>
      <c r="I267" s="219"/>
    </row>
    <row r="268" spans="1:9" ht="18.75" x14ac:dyDescent="0.25">
      <c r="B268" s="64" t="s">
        <v>20</v>
      </c>
      <c r="C268" s="72"/>
      <c r="D268" s="75" t="s">
        <v>62</v>
      </c>
      <c r="E268" s="75" t="s">
        <v>62</v>
      </c>
      <c r="F268" s="75" t="s">
        <v>62</v>
      </c>
      <c r="G268" s="74" t="e">
        <f>D268-E268*F268</f>
        <v>#VALUE!</v>
      </c>
      <c r="H268" s="50"/>
      <c r="I268" s="49" t="e">
        <f>H268/G268</f>
        <v>#VALUE!</v>
      </c>
    </row>
    <row r="269" spans="1:9" ht="18.75" x14ac:dyDescent="0.25">
      <c r="B269" s="64" t="s">
        <v>21</v>
      </c>
      <c r="C269" s="72"/>
      <c r="D269" s="75" t="s">
        <v>62</v>
      </c>
      <c r="E269" s="75" t="s">
        <v>62</v>
      </c>
      <c r="F269" s="75" t="s">
        <v>62</v>
      </c>
      <c r="G269" s="74" t="e">
        <f t="shared" ref="G269:G272" si="30">D269-E269*F269</f>
        <v>#VALUE!</v>
      </c>
      <c r="H269" s="50"/>
      <c r="I269" s="49" t="e">
        <f t="shared" ref="I269:I272" si="31">H269/G269</f>
        <v>#VALUE!</v>
      </c>
    </row>
    <row r="270" spans="1:9" ht="15.75" customHeight="1" x14ac:dyDescent="0.25">
      <c r="B270" s="64" t="s">
        <v>22</v>
      </c>
      <c r="C270" s="72"/>
      <c r="D270" s="75" t="s">
        <v>62</v>
      </c>
      <c r="E270" s="75" t="s">
        <v>62</v>
      </c>
      <c r="F270" s="75" t="s">
        <v>62</v>
      </c>
      <c r="G270" s="74" t="e">
        <f t="shared" si="30"/>
        <v>#VALUE!</v>
      </c>
      <c r="H270" s="50"/>
      <c r="I270" s="49" t="e">
        <f t="shared" si="31"/>
        <v>#VALUE!</v>
      </c>
    </row>
    <row r="271" spans="1:9" ht="18.75" x14ac:dyDescent="0.25">
      <c r="B271" s="65" t="s">
        <v>23</v>
      </c>
      <c r="C271" s="68"/>
      <c r="D271" s="75" t="s">
        <v>62</v>
      </c>
      <c r="E271" s="75" t="s">
        <v>62</v>
      </c>
      <c r="F271" s="75" t="s">
        <v>62</v>
      </c>
      <c r="G271" s="74" t="e">
        <f t="shared" si="30"/>
        <v>#VALUE!</v>
      </c>
      <c r="H271" s="50"/>
      <c r="I271" s="49" t="e">
        <f t="shared" si="31"/>
        <v>#VALUE!</v>
      </c>
    </row>
    <row r="272" spans="1:9" ht="18.75" x14ac:dyDescent="0.25">
      <c r="B272" s="64" t="s">
        <v>24</v>
      </c>
      <c r="C272" s="72"/>
      <c r="D272" s="75" t="s">
        <v>62</v>
      </c>
      <c r="E272" s="75" t="s">
        <v>62</v>
      </c>
      <c r="F272" s="75" t="s">
        <v>62</v>
      </c>
      <c r="G272" s="74" t="e">
        <f t="shared" si="30"/>
        <v>#VALUE!</v>
      </c>
      <c r="H272" s="50"/>
      <c r="I272" s="49" t="e">
        <f t="shared" si="31"/>
        <v>#VALUE!</v>
      </c>
    </row>
  </sheetData>
  <protectedRanges>
    <protectedRange algorithmName="SHA-512" hashValue="FKl+896aaotyqQKKJ622QTsuk8DPYrInu/ewTJpEgkQJvJ79RdBaXZWuVxB6GB19ndGZqgZKcBfBADboDMWWJw==" saltValue="8DTx0McIKvzYV5gY1jLX2g==" spinCount="100000" sqref="G40:G44 G59:G63 G78:G82 G97:G101 G116:G120 G133:G137 G148:G152 G163:G167 G178:G182 G193:G197 G208:G212 G223:G227 G238:G242 G253:G257 G268:G272" name="Plage1"/>
  </protectedRanges>
  <mergeCells count="131">
    <mergeCell ref="B264:I264"/>
    <mergeCell ref="B265:G266"/>
    <mergeCell ref="D267:I267"/>
    <mergeCell ref="H126:I128"/>
    <mergeCell ref="B129:I129"/>
    <mergeCell ref="B130:G131"/>
    <mergeCell ref="D132:I132"/>
    <mergeCell ref="H141:I143"/>
    <mergeCell ref="B143:G143"/>
    <mergeCell ref="B144:I144"/>
    <mergeCell ref="B145:G146"/>
    <mergeCell ref="D147:I147"/>
    <mergeCell ref="H156:I158"/>
    <mergeCell ref="H260:I260"/>
    <mergeCell ref="B262:C262"/>
    <mergeCell ref="B263:G263"/>
    <mergeCell ref="H261:I263"/>
    <mergeCell ref="H246:I248"/>
    <mergeCell ref="B249:I249"/>
    <mergeCell ref="B250:G251"/>
    <mergeCell ref="D252:I252"/>
    <mergeCell ref="H245:I245"/>
    <mergeCell ref="B247:C247"/>
    <mergeCell ref="B248:G248"/>
    <mergeCell ref="B234:I234"/>
    <mergeCell ref="H231:I233"/>
    <mergeCell ref="B235:G236"/>
    <mergeCell ref="D237:I237"/>
    <mergeCell ref="H230:I230"/>
    <mergeCell ref="B232:C232"/>
    <mergeCell ref="B233:G233"/>
    <mergeCell ref="H216:I218"/>
    <mergeCell ref="B219:I219"/>
    <mergeCell ref="B220:G221"/>
    <mergeCell ref="D222:I222"/>
    <mergeCell ref="H215:I215"/>
    <mergeCell ref="B217:C217"/>
    <mergeCell ref="B218:G218"/>
    <mergeCell ref="H201:I203"/>
    <mergeCell ref="B204:I204"/>
    <mergeCell ref="B205:G206"/>
    <mergeCell ref="D207:I207"/>
    <mergeCell ref="H200:I200"/>
    <mergeCell ref="B202:C202"/>
    <mergeCell ref="B203:G203"/>
    <mergeCell ref="H186:I188"/>
    <mergeCell ref="B189:I189"/>
    <mergeCell ref="B190:G191"/>
    <mergeCell ref="D192:I192"/>
    <mergeCell ref="H185:I185"/>
    <mergeCell ref="B187:C187"/>
    <mergeCell ref="B188:G188"/>
    <mergeCell ref="H171:I173"/>
    <mergeCell ref="B174:I174"/>
    <mergeCell ref="B175:G176"/>
    <mergeCell ref="D177:I177"/>
    <mergeCell ref="H170:I170"/>
    <mergeCell ref="B172:C172"/>
    <mergeCell ref="B173:G173"/>
    <mergeCell ref="B159:I159"/>
    <mergeCell ref="B160:G161"/>
    <mergeCell ref="D162:I162"/>
    <mergeCell ref="H155:I155"/>
    <mergeCell ref="B157:C157"/>
    <mergeCell ref="B158:G158"/>
    <mergeCell ref="H140:I140"/>
    <mergeCell ref="B142:C142"/>
    <mergeCell ref="H125:I125"/>
    <mergeCell ref="B127:C127"/>
    <mergeCell ref="B128:G128"/>
    <mergeCell ref="B111:I111"/>
    <mergeCell ref="B112:I112"/>
    <mergeCell ref="B113:G114"/>
    <mergeCell ref="D115:I115"/>
    <mergeCell ref="B121:F121"/>
    <mergeCell ref="H106:I106"/>
    <mergeCell ref="H107:I110"/>
    <mergeCell ref="B108:C108"/>
    <mergeCell ref="B109:G109"/>
    <mergeCell ref="B110:C110"/>
    <mergeCell ref="B92:I92"/>
    <mergeCell ref="B93:I93"/>
    <mergeCell ref="B94:G95"/>
    <mergeCell ref="D96:I96"/>
    <mergeCell ref="B102:F102"/>
    <mergeCell ref="H49:I49"/>
    <mergeCell ref="H50:I53"/>
    <mergeCell ref="B51:C51"/>
    <mergeCell ref="B52:G52"/>
    <mergeCell ref="B53:C53"/>
    <mergeCell ref="H87:I87"/>
    <mergeCell ref="H88:I91"/>
    <mergeCell ref="B89:C89"/>
    <mergeCell ref="B90:G90"/>
    <mergeCell ref="B91:C91"/>
    <mergeCell ref="B73:I73"/>
    <mergeCell ref="B74:I74"/>
    <mergeCell ref="B75:G76"/>
    <mergeCell ref="D77:I77"/>
    <mergeCell ref="B83:F83"/>
    <mergeCell ref="H68:I68"/>
    <mergeCell ref="H69:I72"/>
    <mergeCell ref="B70:C70"/>
    <mergeCell ref="B71:G71"/>
    <mergeCell ref="B72:C72"/>
    <mergeCell ref="B54:I54"/>
    <mergeCell ref="B55:I55"/>
    <mergeCell ref="B56:G57"/>
    <mergeCell ref="D58:I58"/>
    <mergeCell ref="B64:F64"/>
    <mergeCell ref="A1:B5"/>
    <mergeCell ref="A7:H7"/>
    <mergeCell ref="B45:F45"/>
    <mergeCell ref="A12:H12"/>
    <mergeCell ref="H30:I30"/>
    <mergeCell ref="B32:C32"/>
    <mergeCell ref="C1:I2"/>
    <mergeCell ref="C3:I5"/>
    <mergeCell ref="B36:I36"/>
    <mergeCell ref="H31:I34"/>
    <mergeCell ref="B34:C34"/>
    <mergeCell ref="B33:G33"/>
    <mergeCell ref="B35:I35"/>
    <mergeCell ref="D39:I39"/>
    <mergeCell ref="B37:G38"/>
    <mergeCell ref="B16:C26"/>
    <mergeCell ref="B27:G27"/>
    <mergeCell ref="B15:G15"/>
    <mergeCell ref="D19:D21"/>
    <mergeCell ref="D22:D23"/>
    <mergeCell ref="D24:D26"/>
  </mergeCells>
  <pageMargins left="0.25" right="0.25" top="0.75" bottom="0.75" header="0.3" footer="0.3"/>
  <pageSetup paperSize="9" scale="57" fitToHeight="0" orientation="landscape" r:id="rId1"/>
  <headerFooter>
    <oddHeader>&amp;CMétropole Aix-Marseille Provence
EVALUATION DU GASPILLAGE ALIMENTAIRE des restaurants scolaires</oddHeader>
    <oddFooter>&amp;LSeptembre 2015
&amp;C&amp;A&amp;RPage &amp;P</oddFooter>
  </headerFooter>
  <rowBreaks count="9" manualBreakCount="9">
    <brk id="27" max="8" man="1"/>
    <brk id="46" max="8" man="1"/>
    <brk id="66" max="8" man="1"/>
    <brk id="104" max="8" man="1"/>
    <brk id="123" max="8" man="1"/>
    <brk id="153" max="8" man="1"/>
    <brk id="183" max="8" man="1"/>
    <brk id="213" max="8" man="1"/>
    <brk id="243" max="8" man="1"/>
  </rowBreaks>
  <ignoredErrors>
    <ignoredError sqref="G40:G44"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8F22B58C04804F90A1253D428F86DC" ma:contentTypeVersion="4" ma:contentTypeDescription="Crée un document." ma:contentTypeScope="" ma:versionID="56eabd83aa484ee25d1d1a0957b1adff">
  <xsd:schema xmlns:xsd="http://www.w3.org/2001/XMLSchema" xmlns:xs="http://www.w3.org/2001/XMLSchema" xmlns:p="http://schemas.microsoft.com/office/2006/metadata/properties" xmlns:ns2="6877ad41-d3ea-40a6-8ce7-18f92035f1d2" targetNamespace="http://schemas.microsoft.com/office/2006/metadata/properties" ma:root="true" ma:fieldsID="6f43721020f821279bd4bc790d7e7a97" ns2:_="">
    <xsd:import namespace="6877ad41-d3ea-40a6-8ce7-18f92035f1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7ad41-d3ea-40a6-8ce7-18f92035f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C368AD-E022-4EB6-90E8-A761F5ADD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77ad41-d3ea-40a6-8ce7-18f92035f1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2B3836-68E9-4E46-AD12-B7B997D917BF}">
  <ds:schemaRefs>
    <ds:schemaRef ds:uri="http://schemas.microsoft.com/sharepoint/v3/contenttype/forms"/>
  </ds:schemaRefs>
</ds:datastoreItem>
</file>

<file path=customXml/itemProps3.xml><?xml version="1.0" encoding="utf-8"?>
<ds:datastoreItem xmlns:ds="http://schemas.openxmlformats.org/officeDocument/2006/customXml" ds:itemID="{72FE3552-87E2-4ED4-B4EB-2FC535B6E3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Pesées restes et déchets</vt:lpstr>
      <vt:lpstr>Pesées PAINS</vt:lpstr>
      <vt:lpstr>Suivi hebdomadaire GA</vt:lpstr>
      <vt:lpstr>Fiche Synthèse</vt:lpstr>
      <vt:lpstr>Ratios nationaux ADEME</vt:lpstr>
      <vt:lpstr>Option  pesées préparation</vt:lpstr>
      <vt:lpstr>'Fiche Synthèse'!Zone_d_impression</vt:lpstr>
      <vt:lpstr>'Option  pesées préparation'!Zone_d_impression</vt:lpstr>
      <vt:lpstr>'Pesées PAINS'!Zone_d_impression</vt:lpstr>
      <vt:lpstr>'Pesées restes et déchets'!Zone_d_impression</vt:lpstr>
      <vt:lpstr>'Ratios nationaux ADEME'!Zone_d_impression</vt:lpstr>
      <vt:lpstr>'Suivi hebdomadaire GA'!Zone_d_impression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Magali Andre</dc:creator>
  <cp:keywords/>
  <dc:description/>
  <cp:lastModifiedBy>DEBLAIS Christelle</cp:lastModifiedBy>
  <cp:revision/>
  <cp:lastPrinted>2021-10-19T09:47:25Z</cp:lastPrinted>
  <dcterms:created xsi:type="dcterms:W3CDTF">2014-08-05T07:28:59Z</dcterms:created>
  <dcterms:modified xsi:type="dcterms:W3CDTF">2021-10-19T09:51:18Z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0x010100D78F22B58C04804F90A1253D428F86DC</vt:lpwstr>
  </property>
</Properties>
</file>